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TechSoc_WDAC\Papers\Yiyi NYC\my data and figures\"/>
    </mc:Choice>
  </mc:AlternateContent>
  <bookViews>
    <workbookView xWindow="-120" yWindow="-120" windowWidth="20640" windowHeight="11040"/>
  </bookViews>
  <sheets>
    <sheet name="NYC" sheetId="1" r:id="rId1"/>
    <sheet name="other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I37" i="1"/>
  <c r="K19" i="1"/>
  <c r="J19" i="1"/>
  <c r="I19" i="1"/>
  <c r="L26" i="1" l="1"/>
  <c r="L25" i="1"/>
  <c r="L24" i="1"/>
  <c r="L23" i="1"/>
  <c r="L22" i="1"/>
  <c r="L21" i="1"/>
  <c r="L20" i="1"/>
  <c r="L45" i="1"/>
  <c r="L44" i="1"/>
  <c r="L43" i="1"/>
  <c r="L42" i="1"/>
  <c r="L41" i="1"/>
  <c r="L40" i="1"/>
  <c r="L39" i="1"/>
  <c r="L38" i="1"/>
  <c r="AF28" i="2" l="1"/>
  <c r="AF19" i="2"/>
  <c r="AF10" i="2"/>
  <c r="AE24" i="2"/>
  <c r="AE23" i="2"/>
  <c r="AE15" i="2"/>
  <c r="AE14" i="2"/>
  <c r="AE6" i="2"/>
  <c r="AE5" i="2"/>
  <c r="AD10" i="2"/>
  <c r="AD19" i="2"/>
  <c r="AD28" i="2"/>
  <c r="AC24" i="2"/>
  <c r="AC23" i="2"/>
  <c r="AC15" i="2"/>
  <c r="AC14" i="2"/>
  <c r="AC6" i="2"/>
  <c r="AC5" i="2"/>
  <c r="AB19" i="2"/>
  <c r="AB28" i="2"/>
  <c r="AB10" i="2"/>
  <c r="AA26" i="2"/>
  <c r="AA17" i="2"/>
  <c r="AA8" i="2"/>
  <c r="Z28" i="2"/>
  <c r="Z19" i="2"/>
  <c r="Z10" i="2"/>
  <c r="Y24" i="2"/>
  <c r="Y23" i="2"/>
  <c r="Y15" i="2"/>
  <c r="Y14" i="2"/>
  <c r="Y6" i="2"/>
  <c r="Y5" i="2"/>
  <c r="X24" i="2"/>
  <c r="X15" i="2"/>
  <c r="X6" i="2"/>
  <c r="K54" i="1" l="1"/>
  <c r="J54" i="1"/>
  <c r="I54" i="1"/>
  <c r="H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36" i="1"/>
  <c r="J36" i="1"/>
  <c r="I36" i="1"/>
  <c r="H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18" i="1"/>
  <c r="J18" i="1"/>
  <c r="I18" i="1"/>
  <c r="H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</calcChain>
</file>

<file path=xl/sharedStrings.xml><?xml version="1.0" encoding="utf-8"?>
<sst xmlns="http://schemas.openxmlformats.org/spreadsheetml/2006/main" count="160" uniqueCount="28">
  <si>
    <t>NYC</t>
  </si>
  <si>
    <t>Manhattan</t>
  </si>
  <si>
    <t>Bronx</t>
  </si>
  <si>
    <t>Brooklyn</t>
  </si>
  <si>
    <t>Queens</t>
  </si>
  <si>
    <t>Staten Island</t>
  </si>
  <si>
    <t>lbs/p/y</t>
  </si>
  <si>
    <t>USEPA</t>
  </si>
  <si>
    <t>paper</t>
  </si>
  <si>
    <t>plastics</t>
  </si>
  <si>
    <t>percents</t>
  </si>
  <si>
    <t>paper (total)</t>
  </si>
  <si>
    <t>paper (recycled</t>
  </si>
  <si>
    <t>plastics (total)</t>
  </si>
  <si>
    <t>plastics (recycled)</t>
  </si>
  <si>
    <t>total ws</t>
  </si>
  <si>
    <t>total recycling</t>
  </si>
  <si>
    <t>kg/p/yr</t>
  </si>
  <si>
    <t>recycled</t>
  </si>
  <si>
    <t>Paper</t>
  </si>
  <si>
    <t>EPA</t>
  </si>
  <si>
    <t>Staley &amp; Barlaz</t>
  </si>
  <si>
    <t>Seattle</t>
  </si>
  <si>
    <t>San Francisco</t>
  </si>
  <si>
    <t>NYS</t>
  </si>
  <si>
    <t>Plastics</t>
  </si>
  <si>
    <t>Total</t>
  </si>
  <si>
    <t>recovery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</si>
</sst>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NYC!$H$12:$K$12</c:f>
              <c:numCache>
                <c:formatCode>0.0</c:formatCode>
                <c:ptCount val="4"/>
                <c:pt idx="1">
                  <c:v>31.064865343063019</c:v>
                </c:pt>
                <c:pt idx="2">
                  <c:v>34.401102963592763</c:v>
                </c:pt>
                <c:pt idx="3">
                  <c:v>35.80864457249244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F3-45FC-A968-971DF0ECDB97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NYC!$H$13:$K$13</c:f>
              <c:numCache>
                <c:formatCode>0.0</c:formatCode>
                <c:ptCount val="4"/>
                <c:pt idx="1">
                  <c:v>28.198792456836113</c:v>
                </c:pt>
                <c:pt idx="2">
                  <c:v>32.523255041300544</c:v>
                </c:pt>
                <c:pt idx="3">
                  <c:v>37.189795964603597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F3-45FC-A968-971DF0ECDB97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NYC!$H$14:$K$14</c:f>
              <c:numCache>
                <c:formatCode>0.0</c:formatCode>
                <c:ptCount val="4"/>
                <c:pt idx="1">
                  <c:v>23.945734813966894</c:v>
                </c:pt>
                <c:pt idx="2">
                  <c:v>26.718332684924288</c:v>
                </c:pt>
                <c:pt idx="3">
                  <c:v>29.752386614350296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CF3-45FC-A968-971DF0ECDB97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NYC!$H$15:$K$15</c:f>
              <c:numCache>
                <c:formatCode>0.0</c:formatCode>
                <c:ptCount val="4"/>
                <c:pt idx="1">
                  <c:v>30.808599888401346</c:v>
                </c:pt>
                <c:pt idx="2">
                  <c:v>34.375798610188937</c:v>
                </c:pt>
                <c:pt idx="3">
                  <c:v>35.881512583715988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CF3-45FC-A968-971DF0ECDB97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NYC!$H$16:$K$16</c:f>
              <c:numCache>
                <c:formatCode>0.0</c:formatCode>
                <c:ptCount val="4"/>
                <c:pt idx="1">
                  <c:v>35.955708932407823</c:v>
                </c:pt>
                <c:pt idx="2">
                  <c:v>37.935004591576146</c:v>
                </c:pt>
                <c:pt idx="3">
                  <c:v>37.008279604962347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CF3-45FC-A968-971DF0ECDB97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NYC!$H$17:$K$17</c:f>
              <c:numCache>
                <c:formatCode>0.0</c:formatCode>
                <c:ptCount val="4"/>
                <c:pt idx="1">
                  <c:v>34.532404382178555</c:v>
                </c:pt>
                <c:pt idx="2">
                  <c:v>40.423741703346671</c:v>
                </c:pt>
                <c:pt idx="3">
                  <c:v>37.456822156365888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CF3-45FC-A968-971DF0ECDB97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NYC!$H$18:$K$18</c:f>
              <c:numCache>
                <c:formatCode>0.0</c:formatCode>
                <c:ptCount val="4"/>
                <c:pt idx="0">
                  <c:v>27.865024391855435</c:v>
                </c:pt>
                <c:pt idx="1">
                  <c:v>47.105938775255169</c:v>
                </c:pt>
                <c:pt idx="2">
                  <c:v>63.30833735906419</c:v>
                </c:pt>
                <c:pt idx="3">
                  <c:v>65.970693453825774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CF3-45FC-A968-971DF0ECD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028672"/>
        <c:axId val="424029064"/>
      </c:scatterChart>
      <c:valAx>
        <c:axId val="424028672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029064"/>
        <c:crosses val="autoZero"/>
        <c:crossBetween val="midCat"/>
        <c:majorUnit val="5"/>
        <c:minorUnit val="1"/>
      </c:valAx>
      <c:valAx>
        <c:axId val="424029064"/>
        <c:scaling>
          <c:orientation val="minMax"/>
          <c:max val="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028672"/>
        <c:crosses val="autoZero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NYC!$H$30:$K$30</c:f>
              <c:numCache>
                <c:formatCode>0.0</c:formatCode>
                <c:ptCount val="4"/>
                <c:pt idx="1">
                  <c:v>12.899831572967821</c:v>
                </c:pt>
                <c:pt idx="2">
                  <c:v>18.397495430583014</c:v>
                </c:pt>
                <c:pt idx="3">
                  <c:v>22.887711088623234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A9-4624-AAA3-DCDF942DB974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NYC!$H$31:$K$31</c:f>
              <c:numCache>
                <c:formatCode>0.0</c:formatCode>
                <c:ptCount val="4"/>
                <c:pt idx="1">
                  <c:v>12.295908679991893</c:v>
                </c:pt>
                <c:pt idx="2">
                  <c:v>14.994117510578731</c:v>
                </c:pt>
                <c:pt idx="3">
                  <c:v>21.628573847402492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A9-4624-AAA3-DCDF942DB974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NYC!$H$32:$K$32</c:f>
              <c:numCache>
                <c:formatCode>0.0</c:formatCode>
                <c:ptCount val="4"/>
                <c:pt idx="1">
                  <c:v>11.389626135041128</c:v>
                </c:pt>
                <c:pt idx="2">
                  <c:v>15.628349867995059</c:v>
                </c:pt>
                <c:pt idx="3">
                  <c:v>20.34081993603699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A9-4624-AAA3-DCDF942DB974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NYC!$H$33:$K$33</c:f>
              <c:numCache>
                <c:formatCode>0.0</c:formatCode>
                <c:ptCount val="4"/>
                <c:pt idx="1">
                  <c:v>13.112850694614641</c:v>
                </c:pt>
                <c:pt idx="2">
                  <c:v>15.630510366598013</c:v>
                </c:pt>
                <c:pt idx="3">
                  <c:v>19.923590527150669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A9-4624-AAA3-DCDF942DB974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NYC!$H$34:$K$34</c:f>
              <c:numCache>
                <c:formatCode>0.0</c:formatCode>
                <c:ptCount val="4"/>
                <c:pt idx="1">
                  <c:v>14.710936251902881</c:v>
                </c:pt>
                <c:pt idx="2">
                  <c:v>24.093868757393572</c:v>
                </c:pt>
                <c:pt idx="3">
                  <c:v>27.916292951628165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5A9-4624-AAA3-DCDF942DB974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NYC!$H$35:$K$35</c:f>
              <c:numCache>
                <c:formatCode>0.0</c:formatCode>
                <c:ptCount val="4"/>
                <c:pt idx="1">
                  <c:v>16.464580608536259</c:v>
                </c:pt>
                <c:pt idx="2">
                  <c:v>28.243614899116277</c:v>
                </c:pt>
                <c:pt idx="3">
                  <c:v>27.247109496762246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5A9-4624-AAA3-DCDF942DB974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NYC!$H$36:$K$36</c:f>
              <c:numCache>
                <c:formatCode>0.0</c:formatCode>
                <c:ptCount val="4"/>
                <c:pt idx="0">
                  <c:v>2.1270803082765557</c:v>
                </c:pt>
                <c:pt idx="1">
                  <c:v>5.8213261568485359</c:v>
                </c:pt>
                <c:pt idx="2">
                  <c:v>9.1201180299584337</c:v>
                </c:pt>
                <c:pt idx="3">
                  <c:v>8.2585913656902132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5A9-4624-AAA3-DCDF942DB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029848"/>
        <c:axId val="424030240"/>
      </c:scatterChart>
      <c:valAx>
        <c:axId val="424029848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030240"/>
        <c:crosses val="autoZero"/>
        <c:crossBetween val="midCat"/>
        <c:majorUnit val="5"/>
        <c:minorUnit val="1"/>
      </c:valAx>
      <c:valAx>
        <c:axId val="424030240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029848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NYC!$H$48:$K$48</c:f>
              <c:numCache>
                <c:formatCode>0.0</c:formatCode>
                <c:ptCount val="4"/>
                <c:pt idx="1">
                  <c:v>18.33600813957214</c:v>
                </c:pt>
                <c:pt idx="2">
                  <c:v>16.457914932811196</c:v>
                </c:pt>
                <c:pt idx="3">
                  <c:v>18.71481479297077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2F-43A3-8BC5-00256274CB7F}"/>
            </c:ext>
          </c:extLst>
        </c:ser>
        <c:ser>
          <c:idx val="1"/>
          <c:order val="1"/>
          <c:tx>
            <c:v>Manhattan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NYC!$H$49:$K$49</c:f>
              <c:numCache>
                <c:formatCode>0.0</c:formatCode>
                <c:ptCount val="4"/>
                <c:pt idx="1">
                  <c:v>21.823192553667287</c:v>
                </c:pt>
                <c:pt idx="2">
                  <c:v>19.784563611760923</c:v>
                </c:pt>
                <c:pt idx="3">
                  <c:v>22.837960778812835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2F-43A3-8BC5-00256274CB7F}"/>
            </c:ext>
          </c:extLst>
        </c:ser>
        <c:ser>
          <c:idx val="2"/>
          <c:order val="2"/>
          <c:tx>
            <c:v>Bronx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NYC!$H$50:$K$50</c:f>
              <c:numCache>
                <c:formatCode>0.0</c:formatCode>
                <c:ptCount val="4"/>
                <c:pt idx="1">
                  <c:v>13.757051705058284</c:v>
                </c:pt>
                <c:pt idx="2">
                  <c:v>11.825866785604976</c:v>
                </c:pt>
                <c:pt idx="3">
                  <c:v>15.158036654937245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A2F-43A3-8BC5-00256274CB7F}"/>
            </c:ext>
          </c:extLst>
        </c:ser>
        <c:ser>
          <c:idx val="3"/>
          <c:order val="3"/>
          <c:tx>
            <c:v>Brooklyn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NYC!$H$51:$K$51</c:f>
              <c:numCache>
                <c:formatCode>0.0</c:formatCode>
                <c:ptCount val="4"/>
                <c:pt idx="1">
                  <c:v>17.108649710001067</c:v>
                </c:pt>
                <c:pt idx="2">
                  <c:v>14.695946300608256</c:v>
                </c:pt>
                <c:pt idx="3">
                  <c:v>17.633392663125189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A2F-43A3-8BC5-00256274CB7F}"/>
            </c:ext>
          </c:extLst>
        </c:ser>
        <c:ser>
          <c:idx val="4"/>
          <c:order val="4"/>
          <c:tx>
            <c:v>Queens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NYC!$H$52:$K$52</c:f>
              <c:numCache>
                <c:formatCode>0.0</c:formatCode>
                <c:ptCount val="4"/>
                <c:pt idx="1">
                  <c:v>18.91937761561686</c:v>
                </c:pt>
                <c:pt idx="2">
                  <c:v>17.747524836211017</c:v>
                </c:pt>
                <c:pt idx="3">
                  <c:v>18.95758707090285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A2F-43A3-8BC5-00256274CB7F}"/>
            </c:ext>
          </c:extLst>
        </c:ser>
        <c:ser>
          <c:idx val="5"/>
          <c:order val="5"/>
          <c:tx>
            <c:v>Staten Island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NYC!$H$53:$K$53</c:f>
              <c:numCache>
                <c:formatCode>0.0</c:formatCode>
                <c:ptCount val="4"/>
                <c:pt idx="1">
                  <c:v>21.213771301236903</c:v>
                </c:pt>
                <c:pt idx="2">
                  <c:v>21.126221384424891</c:v>
                </c:pt>
                <c:pt idx="3">
                  <c:v>20.029519108079498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A2F-43A3-8BC5-00256274CB7F}"/>
            </c:ext>
          </c:extLst>
        </c:ser>
        <c:ser>
          <c:idx val="6"/>
          <c:order val="6"/>
          <c:tx>
            <c:v>EPA</c:v>
          </c:tx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NYC!$B$1:$E$1</c:f>
              <c:numCache>
                <c:formatCode>General</c:formatCode>
                <c:ptCount val="4"/>
                <c:pt idx="0">
                  <c:v>1990</c:v>
                </c:pt>
                <c:pt idx="1">
                  <c:v>2004</c:v>
                </c:pt>
                <c:pt idx="2">
                  <c:v>2013</c:v>
                </c:pt>
                <c:pt idx="3">
                  <c:v>2017</c:v>
                </c:pt>
              </c:numCache>
            </c:numRef>
          </c:xVal>
          <c:yVal>
            <c:numRef>
              <c:f>NYC!$H$54:$K$54</c:f>
              <c:numCache>
                <c:formatCode>0.0</c:formatCode>
                <c:ptCount val="4"/>
                <c:pt idx="0">
                  <c:v>15.333541829554342</c:v>
                </c:pt>
                <c:pt idx="1">
                  <c:v>29.069056769957562</c:v>
                </c:pt>
                <c:pt idx="2">
                  <c:v>31.347455101560662</c:v>
                </c:pt>
                <c:pt idx="3">
                  <c:v>31.895212666641765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A2F-43A3-8BC5-00256274C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927776"/>
        <c:axId val="447927384"/>
      </c:scatterChart>
      <c:valAx>
        <c:axId val="447927776"/>
        <c:scaling>
          <c:orientation val="minMax"/>
          <c:max val="2020"/>
          <c:min val="1985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27384"/>
        <c:crosses val="autoZero"/>
        <c:crossBetween val="midCat"/>
        <c:majorUnit val="5"/>
        <c:minorUnit val="1"/>
      </c:valAx>
      <c:valAx>
        <c:axId val="447927384"/>
        <c:scaling>
          <c:orientation val="minMax"/>
          <c:max val="32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1461176941923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27776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6159230096237"/>
          <c:y val="5.0925925925925923E-2"/>
          <c:w val="0.8186272965879265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others!$X$3:$AE$3</c:f>
              <c:numCache>
                <c:formatCode>General</c:formatCode>
                <c:ptCount val="8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</c:numCache>
            </c:numRef>
          </c:xVal>
          <c:yVal>
            <c:numRef>
              <c:f>others!$X$5:$AE$5</c:f>
              <c:numCache>
                <c:formatCode>0.0</c:formatCode>
                <c:ptCount val="8"/>
                <c:pt idx="1">
                  <c:v>30.491126080989112</c:v>
                </c:pt>
                <c:pt idx="5">
                  <c:v>34.401102963592756</c:v>
                </c:pt>
                <c:pt idx="7">
                  <c:v>35.851733814102786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7E-4F61-B499-7EC081FEC0BA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others!$X$3:$AE$3</c:f>
              <c:numCache>
                <c:formatCode>General</c:formatCode>
                <c:ptCount val="8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</c:numCache>
            </c:numRef>
          </c:xVal>
          <c:yVal>
            <c:numRef>
              <c:f>others!$X$6:$AE$6</c:f>
              <c:numCache>
                <c:formatCode>0.0</c:formatCode>
                <c:ptCount val="8"/>
                <c:pt idx="0">
                  <c:v>27.865024391855435</c:v>
                </c:pt>
                <c:pt idx="1">
                  <c:v>47.105938775255169</c:v>
                </c:pt>
                <c:pt idx="5">
                  <c:v>63.30833735906419</c:v>
                </c:pt>
                <c:pt idx="7">
                  <c:v>65.970693453825774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7E-4F61-B499-7EC081FEC0BA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others!$X$3:$AE$3</c:f>
              <c:numCache>
                <c:formatCode>General</c:formatCode>
                <c:ptCount val="8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</c:numCache>
            </c:numRef>
          </c:xVal>
          <c:yVal>
            <c:numRef>
              <c:f>others!$X$8:$AE$8</c:f>
              <c:numCache>
                <c:formatCode>0.0</c:formatCode>
                <c:ptCount val="8"/>
                <c:pt idx="3">
                  <c:v>73.385620936925449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7E-4F61-B499-7EC081FEC0BA}"/>
            </c:ext>
          </c:extLst>
        </c:ser>
        <c:ser>
          <c:idx val="5"/>
          <c:order val="3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others!$X$3:$AF$3</c:f>
              <c:numCache>
                <c:formatCode>General</c:formatCode>
                <c:ptCount val="9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  <c:pt idx="8">
                  <c:v>2019</c:v>
                </c:pt>
              </c:numCache>
            </c:numRef>
          </c:xVal>
          <c:yVal>
            <c:numRef>
              <c:f>others!$X$10:$AF$10</c:f>
              <c:numCache>
                <c:formatCode>0.0</c:formatCode>
                <c:ptCount val="9"/>
                <c:pt idx="2">
                  <c:v>23.490487633264216</c:v>
                </c:pt>
                <c:pt idx="4">
                  <c:v>29.403438706748155</c:v>
                </c:pt>
                <c:pt idx="6">
                  <c:v>33.640062186192424</c:v>
                </c:pt>
                <c:pt idx="8">
                  <c:v>47.623574144486689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7E-4F61-B499-7EC081FEC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931304"/>
        <c:axId val="447929344"/>
      </c:scatterChart>
      <c:valAx>
        <c:axId val="447931304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29344"/>
        <c:crosses val="autoZero"/>
        <c:crossBetween val="midCat"/>
      </c:valAx>
      <c:valAx>
        <c:axId val="447929344"/>
        <c:scaling>
          <c:orientation val="minMax"/>
          <c:max val="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31304"/>
        <c:crosses val="autoZero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6159230096237"/>
          <c:y val="5.0925925925925923E-2"/>
          <c:w val="0.8186272965879265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others!$X$3:$AE$3</c:f>
              <c:numCache>
                <c:formatCode>General</c:formatCode>
                <c:ptCount val="8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</c:numCache>
            </c:numRef>
          </c:xVal>
          <c:yVal>
            <c:numRef>
              <c:f>others!$X$14:$AE$14</c:f>
              <c:numCache>
                <c:formatCode>0.0</c:formatCode>
                <c:ptCount val="8"/>
                <c:pt idx="1">
                  <c:v>10.616074263373125</c:v>
                </c:pt>
                <c:pt idx="5">
                  <c:v>18.42364980115893</c:v>
                </c:pt>
                <c:pt idx="7">
                  <c:v>22.915121376730323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B1-41EE-8915-BF85E0539627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others!$X$3:$AE$3</c:f>
              <c:numCache>
                <c:formatCode>General</c:formatCode>
                <c:ptCount val="8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</c:numCache>
            </c:numRef>
          </c:xVal>
          <c:yVal>
            <c:numRef>
              <c:f>others!$X$15:$AE$15</c:f>
              <c:numCache>
                <c:formatCode>0.0</c:formatCode>
                <c:ptCount val="8"/>
                <c:pt idx="0">
                  <c:v>2.1270803082765557</c:v>
                </c:pt>
                <c:pt idx="1">
                  <c:v>5.8213261568485359</c:v>
                </c:pt>
                <c:pt idx="5">
                  <c:v>9.1201180299584337</c:v>
                </c:pt>
                <c:pt idx="7">
                  <c:v>8.2585913656902132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1-41EE-8915-BF85E0539627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others!$X$3:$AE$3</c:f>
              <c:numCache>
                <c:formatCode>General</c:formatCode>
                <c:ptCount val="8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</c:numCache>
            </c:numRef>
          </c:xVal>
          <c:yVal>
            <c:numRef>
              <c:f>others!$X$17:$AE$17</c:f>
              <c:numCache>
                <c:formatCode>0.0</c:formatCode>
                <c:ptCount val="8"/>
                <c:pt idx="3">
                  <c:v>23.414382368061357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B1-41EE-8915-BF85E0539627}"/>
            </c:ext>
          </c:extLst>
        </c:ser>
        <c:ser>
          <c:idx val="5"/>
          <c:order val="3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others!$X$3:$AF$3</c:f>
              <c:numCache>
                <c:formatCode>General</c:formatCode>
                <c:ptCount val="9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  <c:pt idx="8">
                  <c:v>2019</c:v>
                </c:pt>
              </c:numCache>
            </c:numRef>
          </c:xVal>
          <c:yVal>
            <c:numRef>
              <c:f>others!$X$19:$AF$19</c:f>
              <c:numCache>
                <c:formatCode>0.0</c:formatCode>
                <c:ptCount val="9"/>
                <c:pt idx="2">
                  <c:v>3.6880695670897601</c:v>
                </c:pt>
                <c:pt idx="4">
                  <c:v>11.403562481700115</c:v>
                </c:pt>
                <c:pt idx="6">
                  <c:v>17.880824880139308</c:v>
                </c:pt>
                <c:pt idx="8">
                  <c:v>20.386266094420598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B1-41EE-8915-BF85E0539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929736"/>
        <c:axId val="447930912"/>
      </c:scatterChart>
      <c:valAx>
        <c:axId val="447929736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30912"/>
        <c:crosses val="autoZero"/>
        <c:crossBetween val="midCat"/>
      </c:valAx>
      <c:valAx>
        <c:axId val="447930912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29736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6159230096237"/>
          <c:y val="5.0925925925925923E-2"/>
          <c:w val="0.81862729658792655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others!$X$3:$AE$3</c:f>
              <c:numCache>
                <c:formatCode>General</c:formatCode>
                <c:ptCount val="8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</c:numCache>
            </c:numRef>
          </c:xVal>
          <c:yVal>
            <c:numRef>
              <c:f>others!$X$23:$AE$23</c:f>
              <c:numCache>
                <c:formatCode>0.0</c:formatCode>
                <c:ptCount val="8"/>
                <c:pt idx="1">
                  <c:v>15.373781794161671</c:v>
                </c:pt>
                <c:pt idx="5">
                  <c:v>16.481311943979581</c:v>
                </c:pt>
                <c:pt idx="7">
                  <c:v>18.737227626799367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D4-454D-B5DF-84765B22170F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others!$X$3:$AE$3</c:f>
              <c:numCache>
                <c:formatCode>General</c:formatCode>
                <c:ptCount val="8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</c:numCache>
            </c:numRef>
          </c:xVal>
          <c:yVal>
            <c:numRef>
              <c:f>others!$X$24:$AE$24</c:f>
              <c:numCache>
                <c:formatCode>0.0</c:formatCode>
                <c:ptCount val="8"/>
                <c:pt idx="0">
                  <c:v>16.243158717748241</c:v>
                </c:pt>
                <c:pt idx="1">
                  <c:v>31.223476659460324</c:v>
                </c:pt>
                <c:pt idx="5">
                  <c:v>34.334561995137634</c:v>
                </c:pt>
                <c:pt idx="7">
                  <c:v>35.165614847455096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D4-454D-B5DF-84765B22170F}"/>
            </c:ext>
          </c:extLst>
        </c:ser>
        <c:ser>
          <c:idx val="3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others!$X$3:$AE$3</c:f>
              <c:numCache>
                <c:formatCode>General</c:formatCode>
                <c:ptCount val="8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</c:numCache>
            </c:numRef>
          </c:xVal>
          <c:yVal>
            <c:numRef>
              <c:f>others!$X$26:$AE$26</c:f>
              <c:numCache>
                <c:formatCode>0.0</c:formatCode>
                <c:ptCount val="8"/>
                <c:pt idx="3">
                  <c:v>41.796365045691907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D4-454D-B5DF-84765B22170F}"/>
            </c:ext>
          </c:extLst>
        </c:ser>
        <c:ser>
          <c:idx val="5"/>
          <c:order val="3"/>
          <c:tx>
            <c:v>NYS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others!$X$3:$AF$3</c:f>
              <c:numCache>
                <c:formatCode>General</c:formatCode>
                <c:ptCount val="9"/>
                <c:pt idx="0">
                  <c:v>1990</c:v>
                </c:pt>
                <c:pt idx="1">
                  <c:v>2004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2017</c:v>
                </c:pt>
                <c:pt idx="8">
                  <c:v>2019</c:v>
                </c:pt>
              </c:numCache>
            </c:numRef>
          </c:xVal>
          <c:yVal>
            <c:numRef>
              <c:f>others!$X$28:$AF$28</c:f>
              <c:numCache>
                <c:formatCode>0.0</c:formatCode>
                <c:ptCount val="9"/>
                <c:pt idx="2">
                  <c:v>10.034482758620687</c:v>
                </c:pt>
                <c:pt idx="4">
                  <c:v>11.839378017971013</c:v>
                </c:pt>
                <c:pt idx="6">
                  <c:v>14.36089132531588</c:v>
                </c:pt>
                <c:pt idx="8">
                  <c:v>20.64343163538874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AD4-454D-B5DF-84765B22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933264"/>
        <c:axId val="447933656"/>
      </c:scatterChart>
      <c:valAx>
        <c:axId val="447933264"/>
        <c:scaling>
          <c:orientation val="minMax"/>
          <c:max val="2020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33656"/>
        <c:crosses val="autoZero"/>
        <c:crossBetween val="midCat"/>
      </c:valAx>
      <c:valAx>
        <c:axId val="447933656"/>
        <c:scaling>
          <c:orientation val="minMax"/>
          <c:max val="42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933264"/>
        <c:crosses val="autoZero"/>
        <c:crossBetween val="midCat"/>
        <c:majorUnit val="10"/>
        <c:min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</xdr:row>
      <xdr:rowOff>180975</xdr:rowOff>
    </xdr:from>
    <xdr:to>
      <xdr:col>19</xdr:col>
      <xdr:colOff>339725</xdr:colOff>
      <xdr:row>18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32CA2162-F397-498E-B8EC-59CB6C999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66675</xdr:colOff>
      <xdr:row>21</xdr:row>
      <xdr:rowOff>104775</xdr:rowOff>
    </xdr:from>
    <xdr:to>
      <xdr:col>19</xdr:col>
      <xdr:colOff>387350</xdr:colOff>
      <xdr:row>35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2264A89B-508D-4D24-94FF-53C3569CB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39</xdr:row>
      <xdr:rowOff>152400</xdr:rowOff>
    </xdr:from>
    <xdr:to>
      <xdr:col>19</xdr:col>
      <xdr:colOff>330200</xdr:colOff>
      <xdr:row>54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CC859288-7056-423A-A17F-87755B779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603250</xdr:colOff>
      <xdr:row>1</xdr:row>
      <xdr:rowOff>50800</xdr:rowOff>
    </xdr:from>
    <xdr:to>
      <xdr:col>40</xdr:col>
      <xdr:colOff>298450</xdr:colOff>
      <xdr:row>16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17</xdr:row>
      <xdr:rowOff>0</xdr:rowOff>
    </xdr:from>
    <xdr:to>
      <xdr:col>40</xdr:col>
      <xdr:colOff>304800</xdr:colOff>
      <xdr:row>31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33</xdr:row>
      <xdr:rowOff>0</xdr:rowOff>
    </xdr:from>
    <xdr:to>
      <xdr:col>40</xdr:col>
      <xdr:colOff>304800</xdr:colOff>
      <xdr:row>47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G1" workbookViewId="0">
      <selection activeCell="K38" sqref="K38"/>
    </sheetView>
  </sheetViews>
  <sheetFormatPr defaultRowHeight="14.5" x14ac:dyDescent="0.35"/>
  <sheetData>
    <row r="1" spans="1:11" ht="15.5" x14ac:dyDescent="0.35">
      <c r="A1" t="s">
        <v>11</v>
      </c>
      <c r="B1" s="1">
        <v>1990</v>
      </c>
      <c r="C1" s="1">
        <v>2004</v>
      </c>
      <c r="D1" s="1">
        <v>2013</v>
      </c>
      <c r="E1" s="1">
        <v>2017</v>
      </c>
    </row>
    <row r="2" spans="1:11" ht="15.5" x14ac:dyDescent="0.35">
      <c r="A2" s="1" t="s">
        <v>6</v>
      </c>
    </row>
    <row r="3" spans="1:11" x14ac:dyDescent="0.35">
      <c r="A3" t="s">
        <v>0</v>
      </c>
      <c r="B3" s="2">
        <v>307.76105200309621</v>
      </c>
      <c r="C3" s="2">
        <v>249.02095818167609</v>
      </c>
      <c r="D3" s="2">
        <v>196.39961778940039</v>
      </c>
      <c r="E3" s="2">
        <v>190.38958349231299</v>
      </c>
    </row>
    <row r="4" spans="1:11" x14ac:dyDescent="0.35">
      <c r="A4" t="s">
        <v>1</v>
      </c>
      <c r="B4" s="2">
        <v>343.3328672381711</v>
      </c>
      <c r="C4" s="2">
        <v>300.25072184897772</v>
      </c>
      <c r="D4" s="2">
        <v>243.07507506953502</v>
      </c>
      <c r="E4" s="2">
        <v>222.32681250439259</v>
      </c>
    </row>
    <row r="5" spans="1:11" x14ac:dyDescent="0.35">
      <c r="A5" t="s">
        <v>2</v>
      </c>
      <c r="B5" s="2">
        <v>246.06228832565185</v>
      </c>
      <c r="C5" s="2">
        <v>186.00146385302182</v>
      </c>
      <c r="D5" s="2">
        <v>155.20367116293198</v>
      </c>
      <c r="E5" s="2">
        <v>148.74082016911825</v>
      </c>
    </row>
    <row r="6" spans="1:11" x14ac:dyDescent="0.35">
      <c r="A6" t="s">
        <v>3</v>
      </c>
      <c r="B6" s="2">
        <v>305.65089035165499</v>
      </c>
      <c r="C6" s="2">
        <v>228.76883810785804</v>
      </c>
      <c r="D6" s="2">
        <v>191.08941654202749</v>
      </c>
      <c r="E6" s="2">
        <v>189.40021964903724</v>
      </c>
    </row>
    <row r="7" spans="1:11" x14ac:dyDescent="0.35">
      <c r="A7" t="s">
        <v>4</v>
      </c>
      <c r="B7" s="2">
        <v>314.04008407469161</v>
      </c>
      <c r="C7" s="2">
        <v>252.0100530659534</v>
      </c>
      <c r="D7" s="2">
        <v>182.18828895881194</v>
      </c>
      <c r="E7" s="2">
        <v>181.79167813542205</v>
      </c>
    </row>
    <row r="8" spans="1:11" x14ac:dyDescent="0.35">
      <c r="A8" t="s">
        <v>5</v>
      </c>
      <c r="B8" s="2">
        <v>335.53487414803533</v>
      </c>
      <c r="C8" s="2">
        <v>347.03848741889948</v>
      </c>
      <c r="D8" s="2">
        <v>265.43246110519851</v>
      </c>
      <c r="E8" s="2">
        <v>260.98459510530643</v>
      </c>
    </row>
    <row r="9" spans="1:11" x14ac:dyDescent="0.35">
      <c r="A9" t="s">
        <v>7</v>
      </c>
      <c r="B9" s="2">
        <v>582.42539749038974</v>
      </c>
      <c r="C9" s="2">
        <v>590.31636784113107</v>
      </c>
      <c r="D9" s="2">
        <v>434.27071403253046</v>
      </c>
      <c r="E9" s="2">
        <v>412.00294761423214</v>
      </c>
    </row>
    <row r="10" spans="1:11" ht="15.5" x14ac:dyDescent="0.35">
      <c r="A10" t="s">
        <v>12</v>
      </c>
      <c r="B10" s="2"/>
      <c r="C10" s="2"/>
      <c r="D10" s="2"/>
      <c r="E10" s="2"/>
      <c r="G10" t="s">
        <v>8</v>
      </c>
      <c r="H10" s="1">
        <v>1990</v>
      </c>
      <c r="I10" s="1">
        <v>2004</v>
      </c>
      <c r="J10" s="1">
        <v>2013</v>
      </c>
      <c r="K10" s="1">
        <v>2017</v>
      </c>
    </row>
    <row r="11" spans="1:11" ht="15.5" x14ac:dyDescent="0.35">
      <c r="A11" s="1" t="s">
        <v>6</v>
      </c>
      <c r="B11" s="2"/>
      <c r="C11" s="2"/>
      <c r="D11" s="2"/>
      <c r="E11" s="2"/>
      <c r="G11" s="1" t="s">
        <v>10</v>
      </c>
    </row>
    <row r="12" spans="1:11" x14ac:dyDescent="0.35">
      <c r="A12" t="s">
        <v>0</v>
      </c>
      <c r="B12" s="2"/>
      <c r="C12" s="2">
        <v>77.358025335142955</v>
      </c>
      <c r="D12" s="2">
        <v>67.56363473583427</v>
      </c>
      <c r="E12" s="2">
        <v>68.175929255811099</v>
      </c>
      <c r="G12" t="s">
        <v>0</v>
      </c>
      <c r="H12" s="2"/>
      <c r="I12" s="2">
        <f t="shared" ref="I12:K12" si="0">(+C12/C3)*100</f>
        <v>31.064865343063019</v>
      </c>
      <c r="J12" s="2">
        <f t="shared" si="0"/>
        <v>34.401102963592763</v>
      </c>
      <c r="K12" s="2">
        <f t="shared" si="0"/>
        <v>35.80864457249244</v>
      </c>
    </row>
    <row r="13" spans="1:11" x14ac:dyDescent="0.35">
      <c r="A13" t="s">
        <v>1</v>
      </c>
      <c r="B13" s="2"/>
      <c r="C13" s="2">
        <v>84.667077904345504</v>
      </c>
      <c r="D13" s="2">
        <v>79.055926606697625</v>
      </c>
      <c r="E13" s="2">
        <v>82.682887944990398</v>
      </c>
      <c r="G13" t="s">
        <v>1</v>
      </c>
      <c r="H13" s="2"/>
      <c r="I13" s="2">
        <f t="shared" ref="I13:K13" si="1">(+C13/C4)*100</f>
        <v>28.198792456836113</v>
      </c>
      <c r="J13" s="2">
        <f t="shared" si="1"/>
        <v>32.523255041300544</v>
      </c>
      <c r="K13" s="2">
        <f t="shared" si="1"/>
        <v>37.189795964603597</v>
      </c>
    </row>
    <row r="14" spans="1:11" x14ac:dyDescent="0.35">
      <c r="A14" t="s">
        <v>2</v>
      </c>
      <c r="B14" s="2"/>
      <c r="C14" s="2">
        <v>44.539417284341091</v>
      </c>
      <c r="D14" s="2">
        <v>41.467833200528069</v>
      </c>
      <c r="E14" s="2">
        <v>44.253943870071581</v>
      </c>
      <c r="G14" t="s">
        <v>2</v>
      </c>
      <c r="H14" s="2"/>
      <c r="I14" s="2">
        <f t="shared" ref="I14:K14" si="2">(+C14/C5)*100</f>
        <v>23.945734813966894</v>
      </c>
      <c r="J14" s="2">
        <f t="shared" si="2"/>
        <v>26.718332684924288</v>
      </c>
      <c r="K14" s="2">
        <f t="shared" si="2"/>
        <v>29.752386614350296</v>
      </c>
    </row>
    <row r="15" spans="1:11" x14ac:dyDescent="0.35">
      <c r="A15" t="s">
        <v>3</v>
      </c>
      <c r="B15" s="2"/>
      <c r="C15" s="2">
        <v>70.480476001994603</v>
      </c>
      <c r="D15" s="2">
        <v>65.688512995872443</v>
      </c>
      <c r="E15" s="2">
        <v>67.959663646955022</v>
      </c>
      <c r="G15" t="s">
        <v>3</v>
      </c>
      <c r="H15" s="2"/>
      <c r="I15" s="2">
        <f t="shared" ref="I15:K15" si="3">(+C15/C6)*100</f>
        <v>30.808599888401346</v>
      </c>
      <c r="J15" s="2">
        <f t="shared" si="3"/>
        <v>34.375798610188937</v>
      </c>
      <c r="K15" s="2">
        <f t="shared" si="3"/>
        <v>35.881512583715988</v>
      </c>
    </row>
    <row r="16" spans="1:11" x14ac:dyDescent="0.35">
      <c r="A16" t="s">
        <v>4</v>
      </c>
      <c r="B16" s="2"/>
      <c r="C16" s="2">
        <v>90.612001160800716</v>
      </c>
      <c r="D16" s="2">
        <v>69.113135781839318</v>
      </c>
      <c r="E16" s="2">
        <v>67.277972542910192</v>
      </c>
      <c r="G16" t="s">
        <v>4</v>
      </c>
      <c r="H16" s="2"/>
      <c r="I16" s="2">
        <f t="shared" ref="I16:K16" si="4">(+C16/C7)*100</f>
        <v>35.955708932407823</v>
      </c>
      <c r="J16" s="2">
        <f t="shared" si="4"/>
        <v>37.935004591576146</v>
      </c>
      <c r="K16" s="2">
        <f t="shared" si="4"/>
        <v>37.008279604962347</v>
      </c>
    </row>
    <row r="17" spans="1:12" x14ac:dyDescent="0.35">
      <c r="A17" t="s">
        <v>5</v>
      </c>
      <c r="B17" s="2"/>
      <c r="C17" s="2">
        <v>119.84073383729022</v>
      </c>
      <c r="D17" s="2">
        <v>107.29773247400156</v>
      </c>
      <c r="E17" s="2">
        <v>97.756535644106222</v>
      </c>
      <c r="G17" t="s">
        <v>5</v>
      </c>
      <c r="H17" s="2"/>
      <c r="I17" s="2">
        <f t="shared" ref="I17:K17" si="5">(+C17/C8)*100</f>
        <v>34.532404382178555</v>
      </c>
      <c r="J17" s="2">
        <f t="shared" si="5"/>
        <v>40.423741703346671</v>
      </c>
      <c r="K17" s="2">
        <f t="shared" si="5"/>
        <v>37.456822156365888</v>
      </c>
    </row>
    <row r="18" spans="1:12" x14ac:dyDescent="0.35">
      <c r="A18" t="s">
        <v>7</v>
      </c>
      <c r="B18" s="2">
        <v>162.29297907505807</v>
      </c>
      <c r="C18" s="2">
        <v>278.07406681555329</v>
      </c>
      <c r="D18" s="2">
        <v>274.92956869133133</v>
      </c>
      <c r="E18" s="2">
        <v>271.80120159131144</v>
      </c>
      <c r="G18" t="s">
        <v>7</v>
      </c>
      <c r="H18" s="2">
        <f t="shared" ref="H18:K18" si="6">(+B18/B9)*100</f>
        <v>27.865024391855435</v>
      </c>
      <c r="I18" s="2">
        <f t="shared" si="6"/>
        <v>47.105938775255169</v>
      </c>
      <c r="J18" s="2">
        <f t="shared" si="6"/>
        <v>63.30833735906419</v>
      </c>
      <c r="K18" s="2">
        <f t="shared" si="6"/>
        <v>65.970693453825774</v>
      </c>
    </row>
    <row r="19" spans="1:12" x14ac:dyDescent="0.35">
      <c r="A19" t="s">
        <v>13</v>
      </c>
      <c r="H19" s="2"/>
      <c r="I19" s="3">
        <f>+(I16-I14)/I16</f>
        <v>0.3340213411177112</v>
      </c>
      <c r="J19" s="3">
        <f>+(J17-J14)/J17</f>
        <v>0.33904355314262546</v>
      </c>
      <c r="K19" s="3">
        <f>+(K17-K14)/K17</f>
        <v>0.20568844601533293</v>
      </c>
    </row>
    <row r="20" spans="1:12" ht="15.5" x14ac:dyDescent="0.35">
      <c r="A20" s="1" t="s">
        <v>6</v>
      </c>
      <c r="H20" s="2"/>
      <c r="I20" s="2"/>
      <c r="J20" s="2"/>
      <c r="K20" s="2"/>
      <c r="L20" s="3">
        <f>+(K12-I12)/I12</f>
        <v>0.15270561056813778</v>
      </c>
    </row>
    <row r="21" spans="1:12" x14ac:dyDescent="0.35">
      <c r="A21" t="s">
        <v>0</v>
      </c>
      <c r="B21" s="2">
        <v>87.510331080752607</v>
      </c>
      <c r="C21" s="2">
        <v>119.9511739310537</v>
      </c>
      <c r="D21" s="2">
        <v>101.83683885376318</v>
      </c>
      <c r="E21" s="2">
        <v>106.64679676825048</v>
      </c>
      <c r="H21" s="2"/>
      <c r="I21" s="2"/>
      <c r="J21" s="2"/>
      <c r="K21" s="2"/>
      <c r="L21" s="3">
        <f t="shared" ref="L21:L26" si="7">+(K13-I13)/I13</f>
        <v>0.31884356472107844</v>
      </c>
    </row>
    <row r="22" spans="1:12" x14ac:dyDescent="0.35">
      <c r="A22" t="s">
        <v>1</v>
      </c>
      <c r="B22" s="2">
        <v>105.24787299265363</v>
      </c>
      <c r="C22" s="2">
        <v>114.72738108545147</v>
      </c>
      <c r="D22" s="2">
        <v>101.22578468649128</v>
      </c>
      <c r="E22" s="2">
        <v>102.61237500202735</v>
      </c>
      <c r="H22" s="2"/>
      <c r="I22" s="2"/>
      <c r="J22" s="2"/>
      <c r="K22" s="2"/>
      <c r="L22" s="3">
        <f t="shared" si="7"/>
        <v>0.24249211166393361</v>
      </c>
    </row>
    <row r="23" spans="1:12" x14ac:dyDescent="0.35">
      <c r="A23" t="s">
        <v>2</v>
      </c>
      <c r="B23" s="2">
        <v>76.446536178843289</v>
      </c>
      <c r="C23" s="2">
        <v>106.95796275162282</v>
      </c>
      <c r="D23" s="2">
        <v>105.94337553295793</v>
      </c>
      <c r="E23" s="2">
        <v>111.72088270480435</v>
      </c>
      <c r="H23" s="2"/>
      <c r="I23" s="2"/>
      <c r="J23" s="2"/>
      <c r="K23" s="2"/>
      <c r="L23" s="3">
        <f t="shared" si="7"/>
        <v>0.16465898202743268</v>
      </c>
    </row>
    <row r="24" spans="1:12" x14ac:dyDescent="0.35">
      <c r="A24" t="s">
        <v>3</v>
      </c>
      <c r="B24" s="2">
        <v>90.756407715337829</v>
      </c>
      <c r="C24" s="2">
        <v>116.78640902682109</v>
      </c>
      <c r="D24" s="2">
        <v>102.15934192054547</v>
      </c>
      <c r="E24" s="2">
        <v>111.02771496667701</v>
      </c>
      <c r="H24" s="2"/>
      <c r="I24" s="2"/>
      <c r="J24" s="2"/>
      <c r="K24" s="2"/>
      <c r="L24" s="3">
        <f t="shared" si="7"/>
        <v>2.9274090368603855E-2</v>
      </c>
    </row>
    <row r="25" spans="1:12" x14ac:dyDescent="0.35">
      <c r="A25" t="s">
        <v>4</v>
      </c>
      <c r="B25" s="2">
        <v>81.881617013339834</v>
      </c>
      <c r="C25" s="2">
        <v>114.55784857608742</v>
      </c>
      <c r="D25" s="2">
        <v>96.320857687240746</v>
      </c>
      <c r="E25" s="2">
        <v>99.3</v>
      </c>
      <c r="H25" s="2"/>
      <c r="I25" s="2"/>
      <c r="J25" s="2"/>
      <c r="K25" s="2"/>
      <c r="L25" s="3">
        <f t="shared" si="7"/>
        <v>8.4686190449471371E-2</v>
      </c>
    </row>
    <row r="26" spans="1:12" x14ac:dyDescent="0.35">
      <c r="A26" t="s">
        <v>5</v>
      </c>
      <c r="B26" s="2">
        <v>80.110402478250663</v>
      </c>
      <c r="C26" s="2">
        <v>139.73929110711094</v>
      </c>
      <c r="D26" s="2">
        <v>116.36712968742395</v>
      </c>
      <c r="E26" s="2">
        <v>122.81628004955596</v>
      </c>
      <c r="H26" s="2"/>
      <c r="I26" s="2"/>
      <c r="J26" s="2"/>
      <c r="K26" s="2"/>
      <c r="L26" s="3">
        <f t="shared" si="7"/>
        <v>0.40047508167866708</v>
      </c>
    </row>
    <row r="27" spans="1:12" x14ac:dyDescent="0.35">
      <c r="A27" t="s">
        <v>7</v>
      </c>
      <c r="B27" s="2">
        <v>137.81333349068379</v>
      </c>
      <c r="C27" s="2">
        <v>201.32176706720657</v>
      </c>
      <c r="D27" s="2">
        <v>206.6418267515387</v>
      </c>
      <c r="E27" s="2">
        <v>217.53755634031458</v>
      </c>
      <c r="H27" s="2"/>
      <c r="I27" s="2"/>
      <c r="J27" s="2"/>
      <c r="K27" s="2"/>
    </row>
    <row r="28" spans="1:12" x14ac:dyDescent="0.35">
      <c r="A28" t="s">
        <v>14</v>
      </c>
      <c r="G28" t="s">
        <v>9</v>
      </c>
    </row>
    <row r="29" spans="1:12" ht="15.5" x14ac:dyDescent="0.35">
      <c r="A29" s="1" t="s">
        <v>6</v>
      </c>
      <c r="G29" s="1" t="s">
        <v>10</v>
      </c>
    </row>
    <row r="30" spans="1:12" x14ac:dyDescent="0.35">
      <c r="A30" t="s">
        <v>0</v>
      </c>
      <c r="B30" s="2"/>
      <c r="C30" s="2">
        <v>15.473499406903612</v>
      </c>
      <c r="D30" s="2">
        <v>18.735427774771267</v>
      </c>
      <c r="E30" s="2">
        <v>24.409010729588349</v>
      </c>
      <c r="G30" t="s">
        <v>0</v>
      </c>
      <c r="H30" s="2"/>
      <c r="I30" s="2">
        <f t="shared" ref="I30:I36" si="8">(+C30/C21)*100</f>
        <v>12.899831572967821</v>
      </c>
      <c r="J30" s="2">
        <f t="shared" ref="J30:J36" si="9">(+D30/D21)*100</f>
        <v>18.397495430583014</v>
      </c>
      <c r="K30" s="2">
        <f t="shared" ref="K30:K36" si="10">(+E30/E21)*100</f>
        <v>22.887711088623234</v>
      </c>
    </row>
    <row r="31" spans="1:12" x14ac:dyDescent="0.35">
      <c r="A31" t="s">
        <v>1</v>
      </c>
      <c r="B31" s="2"/>
      <c r="C31" s="2">
        <v>14.106774009213405</v>
      </c>
      <c r="D31" s="2">
        <v>15.177913106897911</v>
      </c>
      <c r="E31" s="2">
        <v>22.193593303887059</v>
      </c>
      <c r="G31" t="s">
        <v>1</v>
      </c>
      <c r="H31" s="2"/>
      <c r="I31" s="2">
        <f t="shared" si="8"/>
        <v>12.295908679991893</v>
      </c>
      <c r="J31" s="2">
        <f t="shared" si="9"/>
        <v>14.994117510578731</v>
      </c>
      <c r="K31" s="2">
        <f t="shared" si="10"/>
        <v>21.628573847402492</v>
      </c>
    </row>
    <row r="32" spans="1:12" x14ac:dyDescent="0.35">
      <c r="A32" t="s">
        <v>2</v>
      </c>
      <c r="B32" s="2"/>
      <c r="C32" s="2">
        <v>12.182112079066387</v>
      </c>
      <c r="D32" s="2">
        <v>16.557201390254541</v>
      </c>
      <c r="E32" s="2">
        <v>22.724943581935346</v>
      </c>
      <c r="G32" t="s">
        <v>2</v>
      </c>
      <c r="H32" s="2"/>
      <c r="I32" s="2">
        <f t="shared" si="8"/>
        <v>11.389626135041128</v>
      </c>
      <c r="J32" s="2">
        <f t="shared" si="9"/>
        <v>15.628349867995059</v>
      </c>
      <c r="K32" s="2">
        <f t="shared" si="10"/>
        <v>20.34081993603699</v>
      </c>
    </row>
    <row r="33" spans="1:12" x14ac:dyDescent="0.35">
      <c r="A33" t="s">
        <v>3</v>
      </c>
      <c r="B33" s="2"/>
      <c r="C33" s="2">
        <v>15.314027447289005</v>
      </c>
      <c r="D33" s="2">
        <v>15.96802652933917</v>
      </c>
      <c r="E33" s="2">
        <v>22.120707301612708</v>
      </c>
      <c r="G33" t="s">
        <v>3</v>
      </c>
      <c r="H33" s="2"/>
      <c r="I33" s="2">
        <f t="shared" si="8"/>
        <v>13.112850694614641</v>
      </c>
      <c r="J33" s="2">
        <f t="shared" si="9"/>
        <v>15.630510366598013</v>
      </c>
      <c r="K33" s="2">
        <f t="shared" si="10"/>
        <v>19.923590527150669</v>
      </c>
    </row>
    <row r="34" spans="1:12" x14ac:dyDescent="0.35">
      <c r="A34" t="s">
        <v>4</v>
      </c>
      <c r="B34" s="2"/>
      <c r="C34" s="2">
        <v>16.852532075579653</v>
      </c>
      <c r="D34" s="2">
        <v>23.207421037159623</v>
      </c>
      <c r="E34" s="2">
        <v>27.720878900966763</v>
      </c>
      <c r="G34" t="s">
        <v>4</v>
      </c>
      <c r="H34" s="2"/>
      <c r="I34" s="2">
        <f t="shared" si="8"/>
        <v>14.710936251902881</v>
      </c>
      <c r="J34" s="2">
        <f t="shared" si="9"/>
        <v>24.093868757393572</v>
      </c>
      <c r="K34" s="2">
        <f t="shared" si="10"/>
        <v>27.916292951628165</v>
      </c>
    </row>
    <row r="35" spans="1:12" x14ac:dyDescent="0.35">
      <c r="A35" t="s">
        <v>5</v>
      </c>
      <c r="B35" s="2"/>
      <c r="C35" s="2">
        <v>23.007488226127425</v>
      </c>
      <c r="D35" s="2">
        <v>32.86628397807123</v>
      </c>
      <c r="E35" s="2">
        <v>33.463886304952673</v>
      </c>
      <c r="G35" t="s">
        <v>5</v>
      </c>
      <c r="H35" s="2"/>
      <c r="I35" s="2">
        <f t="shared" si="8"/>
        <v>16.464580608536259</v>
      </c>
      <c r="J35" s="2">
        <f t="shared" si="9"/>
        <v>28.243614899116277</v>
      </c>
      <c r="K35" s="2">
        <f t="shared" si="10"/>
        <v>27.247109496762246</v>
      </c>
    </row>
    <row r="36" spans="1:12" x14ac:dyDescent="0.35">
      <c r="A36" t="s">
        <v>7</v>
      </c>
      <c r="B36" s="2">
        <v>2.9314002788598343</v>
      </c>
      <c r="C36" s="2">
        <v>11.719596685712977</v>
      </c>
      <c r="D36" s="2">
        <v>18.845978499002552</v>
      </c>
      <c r="E36" s="2">
        <v>17.965537845054701</v>
      </c>
      <c r="G36" t="s">
        <v>7</v>
      </c>
      <c r="H36" s="2">
        <f t="shared" ref="H36" si="11">(+B36/B27)*100</f>
        <v>2.1270803082765557</v>
      </c>
      <c r="I36" s="2">
        <f t="shared" si="8"/>
        <v>5.8213261568485359</v>
      </c>
      <c r="J36" s="2">
        <f t="shared" si="9"/>
        <v>9.1201180299584337</v>
      </c>
      <c r="K36" s="2">
        <f t="shared" si="10"/>
        <v>8.2585913656902132</v>
      </c>
    </row>
    <row r="37" spans="1:12" x14ac:dyDescent="0.35">
      <c r="A37" t="s">
        <v>15</v>
      </c>
      <c r="E37" s="3"/>
      <c r="I37" s="3">
        <f>+(I35-I32)/I35</f>
        <v>0.30823466410459066</v>
      </c>
      <c r="J37" s="3">
        <f>+(J35-J31)/J35</f>
        <v>0.4691147870364184</v>
      </c>
      <c r="K37" s="3">
        <f>+(K34-K32)/K34</f>
        <v>0.27136386011987851</v>
      </c>
    </row>
    <row r="38" spans="1:12" ht="15.5" x14ac:dyDescent="0.35">
      <c r="A38" s="1" t="s">
        <v>6</v>
      </c>
      <c r="L38" s="3">
        <f>+(K30-I30)/I30</f>
        <v>0.77426433509298409</v>
      </c>
    </row>
    <row r="39" spans="1:12" x14ac:dyDescent="0.35">
      <c r="A39" t="s">
        <v>0</v>
      </c>
      <c r="B39" s="2">
        <v>983.26214697474813</v>
      </c>
      <c r="C39" s="2">
        <v>828.96457450624519</v>
      </c>
      <c r="D39" s="2">
        <v>727.40599181259404</v>
      </c>
      <c r="E39" s="2">
        <v>715.75031388087575</v>
      </c>
      <c r="L39" s="3">
        <f t="shared" ref="L39:L45" si="12">+(K31-I31)/I31</f>
        <v>0.75900573193072485</v>
      </c>
    </row>
    <row r="40" spans="1:12" x14ac:dyDescent="0.35">
      <c r="A40" t="s">
        <v>1</v>
      </c>
      <c r="B40" s="2">
        <v>1021.8240096374138</v>
      </c>
      <c r="C40" s="2">
        <v>790.13347854994117</v>
      </c>
      <c r="D40" s="2">
        <v>665.95910977954816</v>
      </c>
      <c r="E40" s="2">
        <v>657.77163462838053</v>
      </c>
      <c r="L40" s="3">
        <f t="shared" si="12"/>
        <v>0.78590760529503001</v>
      </c>
    </row>
    <row r="41" spans="1:12" x14ac:dyDescent="0.35">
      <c r="A41" t="s">
        <v>2</v>
      </c>
      <c r="B41" s="2">
        <v>796.3180851962843</v>
      </c>
      <c r="C41" s="2">
        <v>712.10361352611733</v>
      </c>
      <c r="D41" s="2">
        <v>674.79857027361754</v>
      </c>
      <c r="E41" s="2">
        <v>661.07031186274776</v>
      </c>
      <c r="L41" s="3">
        <f t="shared" si="12"/>
        <v>0.51939429428058326</v>
      </c>
    </row>
    <row r="42" spans="1:12" x14ac:dyDescent="0.35">
      <c r="A42" t="s">
        <v>3</v>
      </c>
      <c r="B42" s="2">
        <v>1043.177100176297</v>
      </c>
      <c r="C42" s="2">
        <v>828.27240444553956</v>
      </c>
      <c r="D42" s="2">
        <v>734.95929439241343</v>
      </c>
      <c r="E42" s="2">
        <v>725.67133965148366</v>
      </c>
      <c r="L42" s="3">
        <f t="shared" si="12"/>
        <v>0.89765576259751323</v>
      </c>
    </row>
    <row r="43" spans="1:12" x14ac:dyDescent="0.35">
      <c r="A43" t="s">
        <v>4</v>
      </c>
      <c r="B43" s="2">
        <v>963.31314133340982</v>
      </c>
      <c r="C43" s="2">
        <v>860.69007194656217</v>
      </c>
      <c r="D43" s="2">
        <v>746.67331540496696</v>
      </c>
      <c r="E43" s="2">
        <v>730.08706078482749</v>
      </c>
      <c r="L43" s="3">
        <f t="shared" si="12"/>
        <v>0.65489241084195338</v>
      </c>
    </row>
    <row r="44" spans="1:12" x14ac:dyDescent="0.35">
      <c r="A44" t="s">
        <v>5</v>
      </c>
      <c r="B44" s="2">
        <v>1161.0203257717487</v>
      </c>
      <c r="C44" s="2">
        <v>1154.8701744389334</v>
      </c>
      <c r="D44" s="2">
        <v>961.71181559854517</v>
      </c>
      <c r="E44" s="2">
        <v>959.50218788715597</v>
      </c>
      <c r="L44" s="3">
        <f t="shared" si="12"/>
        <v>0.41867868990201507</v>
      </c>
    </row>
    <row r="45" spans="1:12" x14ac:dyDescent="0.35">
      <c r="A45" t="s">
        <v>7</v>
      </c>
      <c r="B45" s="2">
        <v>1640.6349225081401</v>
      </c>
      <c r="C45" s="2">
        <v>1706.1166700610725</v>
      </c>
      <c r="D45" s="2">
        <v>1614.3892714963961</v>
      </c>
      <c r="E45" s="2">
        <v>1648.0117904569286</v>
      </c>
      <c r="L45" s="3">
        <f t="shared" si="12"/>
        <v>-0.11961926505514997</v>
      </c>
    </row>
    <row r="46" spans="1:12" x14ac:dyDescent="0.35">
      <c r="A46" t="s">
        <v>16</v>
      </c>
      <c r="B46" s="2"/>
      <c r="C46" s="2"/>
      <c r="D46" s="2"/>
      <c r="E46" s="2"/>
    </row>
    <row r="47" spans="1:12" ht="15.5" x14ac:dyDescent="0.35">
      <c r="A47" s="1" t="s">
        <v>6</v>
      </c>
      <c r="E47" s="3"/>
      <c r="G47" s="1" t="s">
        <v>10</v>
      </c>
    </row>
    <row r="48" spans="1:12" x14ac:dyDescent="0.35">
      <c r="A48" t="s">
        <v>0</v>
      </c>
      <c r="C48" s="2">
        <v>151.99901185563468</v>
      </c>
      <c r="D48" s="2">
        <v>119.7158593486883</v>
      </c>
      <c r="E48" s="2">
        <v>133.95134562291287</v>
      </c>
      <c r="F48" s="2"/>
      <c r="G48" t="s">
        <v>0</v>
      </c>
      <c r="H48" s="2"/>
      <c r="I48" s="2">
        <f t="shared" ref="I48:I54" si="13">(+C48/C39)*100</f>
        <v>18.33600813957214</v>
      </c>
      <c r="J48" s="2">
        <f t="shared" ref="J48:J54" si="14">(+D48/D39)*100</f>
        <v>16.457914932811196</v>
      </c>
      <c r="K48" s="2">
        <f t="shared" ref="K48:K54" si="15">(+E48/E39)*100</f>
        <v>18.71481479297077</v>
      </c>
    </row>
    <row r="49" spans="1:11" x14ac:dyDescent="0.35">
      <c r="A49" t="s">
        <v>1</v>
      </c>
      <c r="C49" s="2">
        <v>172.43235045494308</v>
      </c>
      <c r="D49" s="2">
        <v>131.75710370265145</v>
      </c>
      <c r="E49" s="2">
        <v>150.22162793058561</v>
      </c>
      <c r="F49" s="2"/>
      <c r="G49" t="s">
        <v>1</v>
      </c>
      <c r="H49" s="2"/>
      <c r="I49" s="2">
        <f t="shared" si="13"/>
        <v>21.823192553667287</v>
      </c>
      <c r="J49" s="2">
        <f t="shared" si="14"/>
        <v>19.784563611760923</v>
      </c>
      <c r="K49" s="2">
        <f t="shared" si="15"/>
        <v>22.837960778812835</v>
      </c>
    </row>
    <row r="50" spans="1:11" x14ac:dyDescent="0.35">
      <c r="A50" t="s">
        <v>2</v>
      </c>
      <c r="C50" s="2">
        <v>97.96446230637639</v>
      </c>
      <c r="D50" s="2">
        <v>79.800779991724994</v>
      </c>
      <c r="E50" s="2">
        <v>100.20528018706327</v>
      </c>
      <c r="F50" s="2"/>
      <c r="G50" t="s">
        <v>2</v>
      </c>
      <c r="H50" s="2"/>
      <c r="I50" s="2">
        <f t="shared" si="13"/>
        <v>13.757051705058284</v>
      </c>
      <c r="J50" s="2">
        <f t="shared" si="14"/>
        <v>11.825866785604976</v>
      </c>
      <c r="K50" s="2">
        <f t="shared" si="15"/>
        <v>15.158036654937245</v>
      </c>
    </row>
    <row r="51" spans="1:11" x14ac:dyDescent="0.35">
      <c r="A51" t="s">
        <v>3</v>
      </c>
      <c r="C51" s="2">
        <v>141.70622432119066</v>
      </c>
      <c r="D51" s="2">
        <v>108.00922323523842</v>
      </c>
      <c r="E51" s="2">
        <v>127.96047676450699</v>
      </c>
      <c r="F51" s="2"/>
      <c r="G51" t="s">
        <v>3</v>
      </c>
      <c r="H51" s="2"/>
      <c r="I51" s="2">
        <f t="shared" si="13"/>
        <v>17.108649710001067</v>
      </c>
      <c r="J51" s="2">
        <f t="shared" si="14"/>
        <v>14.695946300608256</v>
      </c>
      <c r="K51" s="2">
        <f t="shared" si="15"/>
        <v>17.633392663125189</v>
      </c>
    </row>
    <row r="52" spans="1:11" x14ac:dyDescent="0.35">
      <c r="A52" t="s">
        <v>4</v>
      </c>
      <c r="C52" s="2">
        <v>162.83720481169453</v>
      </c>
      <c r="D52" s="2">
        <v>132.51603209685675</v>
      </c>
      <c r="E52" s="2">
        <v>138.40689024167909</v>
      </c>
      <c r="F52" s="2"/>
      <c r="G52" t="s">
        <v>4</v>
      </c>
      <c r="H52" s="2"/>
      <c r="I52" s="2">
        <f t="shared" si="13"/>
        <v>18.91937761561686</v>
      </c>
      <c r="J52" s="2">
        <f t="shared" si="14"/>
        <v>17.747524836211017</v>
      </c>
      <c r="K52" s="2">
        <f t="shared" si="15"/>
        <v>18.95758707090285</v>
      </c>
    </row>
    <row r="53" spans="1:11" x14ac:dyDescent="0.35">
      <c r="A53" t="s">
        <v>5</v>
      </c>
      <c r="C53" s="2">
        <v>244.99151763167103</v>
      </c>
      <c r="D53" s="2">
        <v>203.17336724352072</v>
      </c>
      <c r="E53" s="2">
        <v>192.18367406529873</v>
      </c>
      <c r="F53" s="2"/>
      <c r="G53" t="s">
        <v>5</v>
      </c>
      <c r="H53" s="2"/>
      <c r="I53" s="2">
        <f t="shared" si="13"/>
        <v>21.213771301236903</v>
      </c>
      <c r="J53" s="2">
        <f t="shared" si="14"/>
        <v>21.126221384424891</v>
      </c>
      <c r="K53" s="2">
        <f t="shared" si="15"/>
        <v>20.029519108079498</v>
      </c>
    </row>
    <row r="54" spans="1:11" x14ac:dyDescent="0.35">
      <c r="A54" t="s">
        <v>7</v>
      </c>
      <c r="B54" s="2">
        <v>251.56744211306213</v>
      </c>
      <c r="C54" s="2">
        <v>495.95202338176273</v>
      </c>
      <c r="D54" s="2">
        <v>506.06995204674502</v>
      </c>
      <c r="E54" s="2">
        <v>525.636865337568</v>
      </c>
      <c r="F54" s="2"/>
      <c r="G54" t="s">
        <v>7</v>
      </c>
      <c r="H54" s="2">
        <f t="shared" ref="H54" si="16">(+B54/B45)*100</f>
        <v>15.333541829554342</v>
      </c>
      <c r="I54" s="2">
        <f t="shared" si="13"/>
        <v>29.069056769957562</v>
      </c>
      <c r="J54" s="2">
        <f t="shared" si="14"/>
        <v>31.347455101560662</v>
      </c>
      <c r="K54" s="2">
        <f t="shared" si="15"/>
        <v>31.895212666641765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8"/>
  <sheetViews>
    <sheetView topLeftCell="A30" workbookViewId="0">
      <selection activeCell="AP48" sqref="AP48"/>
    </sheetView>
  </sheetViews>
  <sheetFormatPr defaultRowHeight="14.5" x14ac:dyDescent="0.35"/>
  <sheetData>
    <row r="2" spans="1:32" x14ac:dyDescent="0.35">
      <c r="A2" t="s">
        <v>17</v>
      </c>
      <c r="L2" t="s">
        <v>17</v>
      </c>
      <c r="W2" t="s">
        <v>27</v>
      </c>
    </row>
    <row r="3" spans="1:32" x14ac:dyDescent="0.35">
      <c r="A3" t="s">
        <v>18</v>
      </c>
      <c r="B3">
        <v>1990</v>
      </c>
      <c r="C3">
        <v>2004</v>
      </c>
      <c r="D3">
        <v>2005</v>
      </c>
      <c r="E3">
        <v>2009</v>
      </c>
      <c r="F3">
        <v>2010</v>
      </c>
      <c r="G3">
        <v>2012</v>
      </c>
      <c r="H3">
        <v>2013</v>
      </c>
      <c r="I3">
        <v>2014</v>
      </c>
      <c r="J3">
        <v>2017</v>
      </c>
      <c r="K3">
        <v>2019</v>
      </c>
      <c r="L3" t="s">
        <v>15</v>
      </c>
      <c r="M3">
        <v>1990</v>
      </c>
      <c r="N3">
        <v>2004</v>
      </c>
      <c r="O3">
        <v>2005</v>
      </c>
      <c r="P3">
        <v>2009</v>
      </c>
      <c r="Q3">
        <v>2010</v>
      </c>
      <c r="R3">
        <v>2012</v>
      </c>
      <c r="S3">
        <v>2013</v>
      </c>
      <c r="T3">
        <v>2014</v>
      </c>
      <c r="U3">
        <v>2017</v>
      </c>
      <c r="V3">
        <v>2019</v>
      </c>
      <c r="W3" t="s">
        <v>15</v>
      </c>
      <c r="X3">
        <v>1990</v>
      </c>
      <c r="Y3">
        <v>2004</v>
      </c>
      <c r="Z3">
        <v>2009</v>
      </c>
      <c r="AA3">
        <v>2010</v>
      </c>
      <c r="AB3">
        <v>2012</v>
      </c>
      <c r="AC3">
        <v>2013</v>
      </c>
      <c r="AD3">
        <v>2014</v>
      </c>
      <c r="AE3">
        <v>2017</v>
      </c>
      <c r="AF3">
        <v>2019</v>
      </c>
    </row>
    <row r="4" spans="1:32" x14ac:dyDescent="0.35">
      <c r="A4" t="s">
        <v>19</v>
      </c>
      <c r="L4" t="s">
        <v>19</v>
      </c>
      <c r="W4" t="s">
        <v>19</v>
      </c>
    </row>
    <row r="5" spans="1:32" x14ac:dyDescent="0.35">
      <c r="A5" s="2" t="s">
        <v>0</v>
      </c>
      <c r="B5" s="2"/>
      <c r="C5" s="2">
        <v>35.16273878870134</v>
      </c>
      <c r="D5" s="2"/>
      <c r="E5" s="2"/>
      <c r="F5" s="2"/>
      <c r="G5" s="2"/>
      <c r="H5" s="2">
        <v>30.710743061742846</v>
      </c>
      <c r="I5" s="2"/>
      <c r="J5" s="2">
        <v>30.989058752641405</v>
      </c>
      <c r="K5" s="2"/>
      <c r="L5" s="2" t="s">
        <v>0</v>
      </c>
      <c r="M5" s="2"/>
      <c r="N5" s="2">
        <v>115.32122065713057</v>
      </c>
      <c r="O5" s="2"/>
      <c r="P5" s="2"/>
      <c r="Q5" s="2"/>
      <c r="R5" s="2"/>
      <c r="S5" s="2">
        <v>89.272553540636537</v>
      </c>
      <c r="T5" s="2"/>
      <c r="U5" s="2">
        <v>86.436708788826891</v>
      </c>
      <c r="V5" s="2"/>
      <c r="W5" s="2" t="s">
        <v>0</v>
      </c>
      <c r="X5" s="2"/>
      <c r="Y5" s="2">
        <f t="shared" ref="Y5:Y6" si="0">(+C5/N5)*100</f>
        <v>30.491126080989112</v>
      </c>
      <c r="Z5" s="2"/>
      <c r="AA5" s="2"/>
      <c r="AB5" s="2"/>
      <c r="AC5" s="2">
        <f t="shared" ref="AC5:AC6" si="1">(+H5/S5)*100</f>
        <v>34.401102963592756</v>
      </c>
      <c r="AD5" s="2"/>
      <c r="AE5" s="2">
        <f t="shared" ref="AE5:AE6" si="2">(+J5/U5)*100</f>
        <v>35.851733814102786</v>
      </c>
    </row>
    <row r="6" spans="1:32" x14ac:dyDescent="0.35">
      <c r="A6" s="2" t="s">
        <v>20</v>
      </c>
      <c r="B6" s="2">
        <v>73.769535943208211</v>
      </c>
      <c r="C6" s="2">
        <v>126.39730309797876</v>
      </c>
      <c r="D6" s="2"/>
      <c r="E6" s="2"/>
      <c r="F6" s="2"/>
      <c r="G6" s="2"/>
      <c r="H6" s="2">
        <v>124.96798576878696</v>
      </c>
      <c r="I6" s="2"/>
      <c r="J6" s="2">
        <v>123.54600072332337</v>
      </c>
      <c r="K6" s="2"/>
      <c r="L6" s="2" t="s">
        <v>20</v>
      </c>
      <c r="M6" s="2">
        <v>264.73881704108624</v>
      </c>
      <c r="N6" s="2">
        <v>268.32562174596865</v>
      </c>
      <c r="O6" s="2"/>
      <c r="P6" s="2"/>
      <c r="Q6" s="2"/>
      <c r="R6" s="2"/>
      <c r="S6" s="2">
        <v>197.39577910569565</v>
      </c>
      <c r="T6" s="2"/>
      <c r="U6" s="2">
        <v>187.27406709737824</v>
      </c>
      <c r="V6" s="2"/>
      <c r="W6" s="2" t="s">
        <v>20</v>
      </c>
      <c r="X6" s="2">
        <f>(+B6/M6)*100</f>
        <v>27.865024391855435</v>
      </c>
      <c r="Y6" s="2">
        <f t="shared" si="0"/>
        <v>47.105938775255169</v>
      </c>
      <c r="Z6" s="2"/>
      <c r="AA6" s="2"/>
      <c r="AB6" s="2"/>
      <c r="AC6" s="2">
        <f t="shared" si="1"/>
        <v>63.30833735906419</v>
      </c>
      <c r="AD6" s="2"/>
      <c r="AE6" s="2">
        <f t="shared" si="2"/>
        <v>65.970693453825774</v>
      </c>
    </row>
    <row r="7" spans="1:32" x14ac:dyDescent="0.35">
      <c r="A7" s="2" t="s">
        <v>21</v>
      </c>
      <c r="B7" s="2"/>
      <c r="C7" s="2"/>
      <c r="D7" s="2"/>
      <c r="E7" s="2"/>
      <c r="F7" s="2"/>
      <c r="G7" s="2"/>
      <c r="H7" s="2"/>
      <c r="I7" s="2"/>
      <c r="J7" s="2"/>
      <c r="K7" s="2"/>
      <c r="L7" s="2" t="s">
        <v>21</v>
      </c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21</v>
      </c>
      <c r="X7" s="2"/>
      <c r="Y7" s="2"/>
      <c r="Z7" s="2"/>
      <c r="AA7" s="2"/>
      <c r="AB7" s="2"/>
      <c r="AC7" s="2"/>
      <c r="AD7" s="2"/>
      <c r="AE7" s="2"/>
    </row>
    <row r="8" spans="1:32" x14ac:dyDescent="0.35">
      <c r="A8" s="2" t="s">
        <v>22</v>
      </c>
      <c r="B8" s="2"/>
      <c r="C8" s="2"/>
      <c r="D8" s="2"/>
      <c r="E8" s="2"/>
      <c r="F8" s="2">
        <v>85.079436795583732</v>
      </c>
      <c r="G8" s="2"/>
      <c r="H8" s="2"/>
      <c r="I8" s="2"/>
      <c r="J8" s="2"/>
      <c r="K8" s="2"/>
      <c r="L8" s="2" t="s">
        <v>22</v>
      </c>
      <c r="M8" s="2"/>
      <c r="N8" s="2"/>
      <c r="O8" s="2"/>
      <c r="P8" s="2"/>
      <c r="Q8" s="2">
        <v>115.93475085358895</v>
      </c>
      <c r="R8" s="2"/>
      <c r="S8" s="2"/>
      <c r="T8" s="2"/>
      <c r="U8" s="2"/>
      <c r="V8" s="2"/>
      <c r="W8" s="2" t="s">
        <v>22</v>
      </c>
      <c r="X8" s="2"/>
      <c r="Y8" s="2"/>
      <c r="Z8" s="2"/>
      <c r="AA8" s="2">
        <f>(+F8/Q8)*100</f>
        <v>73.385620936925449</v>
      </c>
      <c r="AB8" s="2"/>
      <c r="AC8" s="2"/>
      <c r="AD8" s="2"/>
      <c r="AE8" s="2"/>
    </row>
    <row r="9" spans="1:32" x14ac:dyDescent="0.35">
      <c r="A9" s="2" t="s">
        <v>23</v>
      </c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23</v>
      </c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23</v>
      </c>
      <c r="X9" s="2"/>
      <c r="Y9" s="2"/>
      <c r="Z9" s="2"/>
      <c r="AA9" s="2"/>
      <c r="AB9" s="2"/>
      <c r="AC9" s="2"/>
      <c r="AD9" s="2"/>
      <c r="AE9" s="2"/>
    </row>
    <row r="10" spans="1:32" x14ac:dyDescent="0.35">
      <c r="A10" s="2" t="s">
        <v>24</v>
      </c>
      <c r="B10" s="2"/>
      <c r="C10" s="2"/>
      <c r="D10" s="2">
        <v>65.660535581497442</v>
      </c>
      <c r="E10" s="2">
        <v>25.062549122347381</v>
      </c>
      <c r="F10" s="2"/>
      <c r="G10" s="2">
        <v>26.94427188115975</v>
      </c>
      <c r="H10" s="2"/>
      <c r="I10" s="2">
        <v>34.952188382302623</v>
      </c>
      <c r="J10" s="2"/>
      <c r="K10" s="2">
        <v>50.1</v>
      </c>
      <c r="L10" s="2" t="s">
        <v>24</v>
      </c>
      <c r="M10" s="2"/>
      <c r="N10" s="2"/>
      <c r="O10" s="2">
        <v>237.05617125228827</v>
      </c>
      <c r="P10" s="2">
        <v>106.69233229052688</v>
      </c>
      <c r="Q10" s="2"/>
      <c r="R10" s="2">
        <v>91.636465210363241</v>
      </c>
      <c r="S10" s="2"/>
      <c r="T10" s="2">
        <v>103.90048683277632</v>
      </c>
      <c r="U10" s="2"/>
      <c r="V10" s="2">
        <v>105.2</v>
      </c>
      <c r="W10" s="2" t="s">
        <v>24</v>
      </c>
      <c r="X10" s="2"/>
      <c r="Y10" s="2"/>
      <c r="Z10" s="2">
        <f>(+E10/P10)*100</f>
        <v>23.490487633264216</v>
      </c>
      <c r="AA10" s="2"/>
      <c r="AB10" s="2">
        <f>(+G10/R10)*100</f>
        <v>29.403438706748155</v>
      </c>
      <c r="AC10" s="2"/>
      <c r="AD10" s="2">
        <f>(+I10/T10)*100</f>
        <v>33.640062186192424</v>
      </c>
      <c r="AE10" s="2"/>
      <c r="AF10" s="2">
        <f>(+K10/V10)*100</f>
        <v>47.623574144486689</v>
      </c>
    </row>
    <row r="11" spans="1:32" x14ac:dyDescent="0.35">
      <c r="L11" t="s">
        <v>17</v>
      </c>
      <c r="W11" t="s">
        <v>27</v>
      </c>
    </row>
    <row r="12" spans="1:32" x14ac:dyDescent="0.35">
      <c r="A12" t="s">
        <v>17</v>
      </c>
      <c r="B12">
        <v>1990</v>
      </c>
      <c r="C12">
        <v>2004</v>
      </c>
      <c r="D12">
        <v>2005</v>
      </c>
      <c r="E12">
        <v>2009</v>
      </c>
      <c r="F12">
        <v>2010</v>
      </c>
      <c r="G12">
        <v>2012</v>
      </c>
      <c r="H12">
        <v>2013</v>
      </c>
      <c r="I12">
        <v>2014</v>
      </c>
      <c r="J12">
        <v>2017</v>
      </c>
      <c r="L12" t="s">
        <v>15</v>
      </c>
      <c r="M12">
        <v>1990</v>
      </c>
      <c r="N12">
        <v>2004</v>
      </c>
      <c r="O12">
        <v>2005</v>
      </c>
      <c r="P12">
        <v>2009</v>
      </c>
      <c r="Q12">
        <v>2010</v>
      </c>
      <c r="R12">
        <v>2012</v>
      </c>
      <c r="S12">
        <v>2013</v>
      </c>
      <c r="T12">
        <v>2014</v>
      </c>
      <c r="U12">
        <v>2017</v>
      </c>
      <c r="W12" t="s">
        <v>15</v>
      </c>
      <c r="X12">
        <v>1990</v>
      </c>
      <c r="Y12">
        <v>2004</v>
      </c>
      <c r="Z12">
        <v>2009</v>
      </c>
      <c r="AA12">
        <v>2010</v>
      </c>
      <c r="AB12">
        <v>2012</v>
      </c>
      <c r="AC12">
        <v>2013</v>
      </c>
      <c r="AD12">
        <v>2014</v>
      </c>
      <c r="AE12">
        <v>2017</v>
      </c>
      <c r="AF12">
        <v>2019</v>
      </c>
    </row>
    <row r="13" spans="1:32" x14ac:dyDescent="0.35">
      <c r="A13" t="s">
        <v>18</v>
      </c>
      <c r="L13" t="s">
        <v>25</v>
      </c>
      <c r="W13" t="s">
        <v>25</v>
      </c>
    </row>
    <row r="14" spans="1:32" x14ac:dyDescent="0.35">
      <c r="A14" s="2" t="s">
        <v>0</v>
      </c>
      <c r="B14" s="2"/>
      <c r="C14" s="2">
        <v>5.8971446601149857</v>
      </c>
      <c r="D14" s="2"/>
      <c r="E14" s="2"/>
      <c r="F14" s="2"/>
      <c r="G14" s="2"/>
      <c r="H14" s="2">
        <v>8.5282102540853995</v>
      </c>
      <c r="I14" s="2"/>
      <c r="J14" s="2">
        <v>11.094941478265339</v>
      </c>
      <c r="K14" s="2"/>
      <c r="L14" s="2" t="s">
        <v>0</v>
      </c>
      <c r="M14" s="2"/>
      <c r="N14" s="2">
        <v>55.549203159410091</v>
      </c>
      <c r="O14" s="2"/>
      <c r="P14" s="2"/>
      <c r="Q14" s="2"/>
      <c r="R14" s="2"/>
      <c r="S14" s="2">
        <v>46.289472206255986</v>
      </c>
      <c r="T14" s="2"/>
      <c r="U14" s="2">
        <v>48.417554923064678</v>
      </c>
      <c r="V14" s="2"/>
      <c r="W14" s="2" t="s">
        <v>0</v>
      </c>
      <c r="X14" s="2"/>
      <c r="Y14" s="2">
        <f t="shared" ref="Y14:Y15" si="3">(+C14/N14)*100</f>
        <v>10.616074263373125</v>
      </c>
      <c r="Z14" s="2"/>
      <c r="AA14" s="2"/>
      <c r="AB14" s="2"/>
      <c r="AC14" s="2">
        <f t="shared" ref="AC14:AC15" si="4">(+H14/S14)*100</f>
        <v>18.42364980115893</v>
      </c>
      <c r="AD14" s="2"/>
      <c r="AE14" s="2">
        <f t="shared" ref="AE14:AE15" si="5">(+J14/U14)*100</f>
        <v>22.915121376730323</v>
      </c>
    </row>
    <row r="15" spans="1:32" x14ac:dyDescent="0.35">
      <c r="A15" s="2" t="s">
        <v>20</v>
      </c>
      <c r="B15" s="2">
        <v>1.3324546722090156</v>
      </c>
      <c r="C15" s="2">
        <v>5.3270894025968074</v>
      </c>
      <c r="D15" s="2"/>
      <c r="E15" s="2"/>
      <c r="F15" s="2"/>
      <c r="G15" s="2"/>
      <c r="H15" s="2">
        <v>8.566353863182977</v>
      </c>
      <c r="I15" s="2"/>
      <c r="J15" s="2">
        <v>8.1661535659339552</v>
      </c>
      <c r="K15" s="2"/>
      <c r="L15" s="2" t="s">
        <v>20</v>
      </c>
      <c r="M15" s="2">
        <v>62.642424313947174</v>
      </c>
      <c r="N15" s="2">
        <v>91.509894121457521</v>
      </c>
      <c r="O15" s="2"/>
      <c r="P15" s="2"/>
      <c r="Q15" s="2"/>
      <c r="R15" s="2"/>
      <c r="S15" s="2">
        <v>93.928103068881214</v>
      </c>
      <c r="T15" s="2"/>
      <c r="U15" s="2">
        <v>98.880707427415715</v>
      </c>
      <c r="V15" s="2"/>
      <c r="W15" s="2" t="s">
        <v>20</v>
      </c>
      <c r="X15" s="2">
        <f>(+B15/M15)*100</f>
        <v>2.1270803082765557</v>
      </c>
      <c r="Y15" s="2">
        <f t="shared" si="3"/>
        <v>5.8213261568485359</v>
      </c>
      <c r="Z15" s="2"/>
      <c r="AA15" s="2"/>
      <c r="AB15" s="2"/>
      <c r="AC15" s="2">
        <f t="shared" si="4"/>
        <v>9.1201180299584337</v>
      </c>
      <c r="AD15" s="2"/>
      <c r="AE15" s="2">
        <f t="shared" si="5"/>
        <v>8.2585913656902132</v>
      </c>
    </row>
    <row r="16" spans="1:32" x14ac:dyDescent="0.35">
      <c r="A16" s="2" t="s">
        <v>21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 t="s">
        <v>21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21</v>
      </c>
      <c r="X16" s="2"/>
      <c r="Y16" s="2"/>
      <c r="Z16" s="2"/>
      <c r="AA16" s="2"/>
      <c r="AB16" s="2"/>
      <c r="AC16" s="2"/>
      <c r="AD16" s="2"/>
      <c r="AE16" s="2"/>
    </row>
    <row r="17" spans="1:32" x14ac:dyDescent="0.35">
      <c r="A17" s="2" t="s">
        <v>22</v>
      </c>
      <c r="B17" s="2"/>
      <c r="C17" s="2"/>
      <c r="D17" s="2"/>
      <c r="E17" s="2"/>
      <c r="F17" s="2">
        <v>5.2639076003023026</v>
      </c>
      <c r="G17" s="2"/>
      <c r="H17" s="2"/>
      <c r="I17" s="2"/>
      <c r="J17" s="2"/>
      <c r="K17" s="2"/>
      <c r="L17" s="2" t="s">
        <v>22</v>
      </c>
      <c r="M17" s="2"/>
      <c r="N17" s="2"/>
      <c r="O17" s="2"/>
      <c r="P17" s="2"/>
      <c r="Q17" s="2">
        <v>22.48151378736598</v>
      </c>
      <c r="R17" s="2"/>
      <c r="S17" s="2"/>
      <c r="T17" s="2"/>
      <c r="U17" s="2"/>
      <c r="V17" s="2"/>
      <c r="W17" s="2" t="s">
        <v>22</v>
      </c>
      <c r="X17" s="2"/>
      <c r="Y17" s="2"/>
      <c r="Z17" s="2"/>
      <c r="AA17" s="2">
        <f>(+F17/Q17)*100</f>
        <v>23.414382368061357</v>
      </c>
      <c r="AB17" s="2"/>
      <c r="AC17" s="2"/>
      <c r="AD17" s="2"/>
      <c r="AE17" s="2"/>
    </row>
    <row r="18" spans="1:32" x14ac:dyDescent="0.35">
      <c r="A18" s="2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 t="s">
        <v>23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23</v>
      </c>
      <c r="X18" s="2"/>
      <c r="Y18" s="2"/>
      <c r="Z18" s="2"/>
      <c r="AA18" s="2"/>
      <c r="AB18" s="2"/>
      <c r="AC18" s="2"/>
      <c r="AD18" s="2"/>
      <c r="AE18" s="2"/>
    </row>
    <row r="19" spans="1:32" x14ac:dyDescent="0.35">
      <c r="A19" s="2" t="s">
        <v>24</v>
      </c>
      <c r="B19" s="2"/>
      <c r="C19" s="2"/>
      <c r="D19" s="2">
        <v>8.9860624576304069</v>
      </c>
      <c r="E19" s="2">
        <v>1.9005147251460182</v>
      </c>
      <c r="F19" s="2"/>
      <c r="G19" s="2">
        <v>6.3809707400065374</v>
      </c>
      <c r="H19" s="2"/>
      <c r="I19" s="2">
        <v>7.4670464372293273</v>
      </c>
      <c r="J19" s="2"/>
      <c r="K19" s="2">
        <v>9.5</v>
      </c>
      <c r="L19" s="2" t="s">
        <v>24</v>
      </c>
      <c r="M19" s="2"/>
      <c r="N19" s="2"/>
      <c r="O19" s="2">
        <v>111.69741765740582</v>
      </c>
      <c r="P19" s="2">
        <v>51.531422891399153</v>
      </c>
      <c r="Q19" s="2"/>
      <c r="R19" s="2">
        <v>55.955941402052304</v>
      </c>
      <c r="S19" s="2"/>
      <c r="T19" s="2">
        <v>41.760078113192456</v>
      </c>
      <c r="U19" s="2"/>
      <c r="V19" s="2">
        <v>46.6</v>
      </c>
      <c r="W19" s="2" t="s">
        <v>24</v>
      </c>
      <c r="X19" s="2"/>
      <c r="Y19" s="2"/>
      <c r="Z19" s="2">
        <f>(+E19/P19)*100</f>
        <v>3.6880695670897601</v>
      </c>
      <c r="AA19" s="2"/>
      <c r="AB19" s="2">
        <f>(+G19/R19)*100</f>
        <v>11.403562481700115</v>
      </c>
      <c r="AC19" s="2"/>
      <c r="AD19" s="2">
        <f>(+I19/T19)*100</f>
        <v>17.880824880139308</v>
      </c>
      <c r="AE19" s="2"/>
      <c r="AF19" s="2">
        <f>(+K19/V19)*100</f>
        <v>20.386266094420598</v>
      </c>
    </row>
    <row r="20" spans="1:32" x14ac:dyDescent="0.35">
      <c r="A20" t="s">
        <v>17</v>
      </c>
      <c r="L20" t="s">
        <v>17</v>
      </c>
      <c r="W20" t="s">
        <v>27</v>
      </c>
    </row>
    <row r="21" spans="1:32" x14ac:dyDescent="0.35">
      <c r="A21" t="s">
        <v>18</v>
      </c>
      <c r="B21">
        <v>1990</v>
      </c>
      <c r="C21">
        <v>2004</v>
      </c>
      <c r="D21">
        <v>2005</v>
      </c>
      <c r="E21">
        <v>2009</v>
      </c>
      <c r="F21">
        <v>2010</v>
      </c>
      <c r="G21">
        <v>2012</v>
      </c>
      <c r="H21">
        <v>2013</v>
      </c>
      <c r="I21">
        <v>2014</v>
      </c>
      <c r="J21">
        <v>2017</v>
      </c>
      <c r="L21" t="s">
        <v>15</v>
      </c>
      <c r="M21">
        <v>1990</v>
      </c>
      <c r="N21">
        <v>2004</v>
      </c>
      <c r="O21">
        <v>2005</v>
      </c>
      <c r="P21">
        <v>2009</v>
      </c>
      <c r="Q21">
        <v>2010</v>
      </c>
      <c r="R21">
        <v>2012</v>
      </c>
      <c r="S21">
        <v>2013</v>
      </c>
      <c r="T21">
        <v>2014</v>
      </c>
      <c r="U21">
        <v>2017</v>
      </c>
      <c r="W21" t="s">
        <v>15</v>
      </c>
      <c r="X21">
        <v>1990</v>
      </c>
      <c r="Y21">
        <v>2004</v>
      </c>
      <c r="Z21">
        <v>2009</v>
      </c>
      <c r="AA21">
        <v>2010</v>
      </c>
      <c r="AB21">
        <v>2012</v>
      </c>
      <c r="AC21">
        <v>2013</v>
      </c>
      <c r="AD21">
        <v>2014</v>
      </c>
      <c r="AE21">
        <v>2017</v>
      </c>
      <c r="AF21">
        <v>2019</v>
      </c>
    </row>
    <row r="22" spans="1:32" x14ac:dyDescent="0.35">
      <c r="A22" s="2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 t="s">
        <v>26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26</v>
      </c>
      <c r="X22" s="2"/>
      <c r="Y22" s="2"/>
      <c r="Z22" s="2"/>
      <c r="AA22" s="2"/>
      <c r="AB22" s="2"/>
      <c r="AC22" s="2"/>
      <c r="AD22" s="2"/>
      <c r="AE22" s="2"/>
    </row>
    <row r="23" spans="1:32" x14ac:dyDescent="0.35">
      <c r="A23" s="2" t="s">
        <v>0</v>
      </c>
      <c r="B23" s="2"/>
      <c r="C23" s="2">
        <v>57.928729470677666</v>
      </c>
      <c r="D23" s="2"/>
      <c r="E23" s="2"/>
      <c r="F23" s="2"/>
      <c r="G23" s="2"/>
      <c r="H23" s="2">
        <v>54.49365936810554</v>
      </c>
      <c r="I23" s="2"/>
      <c r="J23" s="2">
        <v>60.886627364196201</v>
      </c>
      <c r="K23" s="2"/>
      <c r="L23" s="2" t="s">
        <v>0</v>
      </c>
      <c r="M23" s="2"/>
      <c r="N23" s="2">
        <v>376.80207932102053</v>
      </c>
      <c r="O23" s="2"/>
      <c r="P23" s="2"/>
      <c r="Q23" s="2"/>
      <c r="R23" s="2"/>
      <c r="S23" s="2">
        <v>330.63908718754271</v>
      </c>
      <c r="T23" s="2"/>
      <c r="U23" s="2">
        <v>324.95003304070258</v>
      </c>
      <c r="V23" s="2"/>
      <c r="W23" s="2" t="s">
        <v>0</v>
      </c>
      <c r="X23" s="2"/>
      <c r="Y23" s="2">
        <f t="shared" ref="Y23:Y24" si="6">(+C23/N23)*100</f>
        <v>15.373781794161671</v>
      </c>
      <c r="Z23" s="2"/>
      <c r="AA23" s="2"/>
      <c r="AB23" s="2"/>
      <c r="AC23" s="2">
        <f t="shared" ref="AC23:AC24" si="7">(+H23/S23)*100</f>
        <v>16.481311943979581</v>
      </c>
      <c r="AD23" s="2"/>
      <c r="AE23" s="2">
        <f t="shared" ref="AE23:AE24" si="8">(+J23/U23)*100</f>
        <v>18.737227626799367</v>
      </c>
    </row>
    <row r="24" spans="1:32" x14ac:dyDescent="0.35">
      <c r="A24" s="2" t="s">
        <v>20</v>
      </c>
      <c r="B24" s="2">
        <v>121.1322429280923</v>
      </c>
      <c r="C24" s="2">
        <v>242.14042739076396</v>
      </c>
      <c r="D24" s="2"/>
      <c r="E24" s="2"/>
      <c r="F24" s="2"/>
      <c r="G24" s="2"/>
      <c r="H24" s="2">
        <v>251.95158421126402</v>
      </c>
      <c r="I24" s="2"/>
      <c r="J24" s="2">
        <v>263.42430857851463</v>
      </c>
      <c r="K24" s="2"/>
      <c r="L24" s="2" t="s">
        <v>20</v>
      </c>
      <c r="M24" s="2">
        <v>745.74314659460913</v>
      </c>
      <c r="N24" s="2">
        <v>775.50757730048747</v>
      </c>
      <c r="O24" s="2"/>
      <c r="P24" s="2"/>
      <c r="Q24" s="2"/>
      <c r="R24" s="2"/>
      <c r="S24" s="2">
        <v>733.81330522563451</v>
      </c>
      <c r="T24" s="2"/>
      <c r="U24" s="2">
        <v>749.09626838951294</v>
      </c>
      <c r="V24" s="2"/>
      <c r="W24" s="2" t="s">
        <v>20</v>
      </c>
      <c r="X24" s="2">
        <f>(+B24/M24)*100</f>
        <v>16.243158717748241</v>
      </c>
      <c r="Y24" s="2">
        <f t="shared" si="6"/>
        <v>31.223476659460324</v>
      </c>
      <c r="Z24" s="2"/>
      <c r="AA24" s="2"/>
      <c r="AB24" s="2"/>
      <c r="AC24" s="2">
        <f t="shared" si="7"/>
        <v>34.334561995137634</v>
      </c>
      <c r="AD24" s="2"/>
      <c r="AE24" s="2">
        <f t="shared" si="8"/>
        <v>35.165614847455096</v>
      </c>
    </row>
    <row r="25" spans="1:32" x14ac:dyDescent="0.35">
      <c r="A25" s="2" t="s">
        <v>21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 t="s">
        <v>21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21</v>
      </c>
      <c r="X25" s="2"/>
      <c r="Y25" s="2"/>
      <c r="Z25" s="2"/>
      <c r="AA25" s="2"/>
      <c r="AB25" s="2"/>
      <c r="AC25" s="2"/>
      <c r="AD25" s="2"/>
      <c r="AE25" s="2"/>
    </row>
    <row r="26" spans="1:32" x14ac:dyDescent="0.35">
      <c r="A26" s="2" t="s">
        <v>22</v>
      </c>
      <c r="B26" s="2"/>
      <c r="C26" s="2"/>
      <c r="D26" s="2"/>
      <c r="E26" s="2"/>
      <c r="F26" s="2">
        <v>122.4164558209838</v>
      </c>
      <c r="G26" s="2"/>
      <c r="H26" s="2"/>
      <c r="I26" s="2"/>
      <c r="J26" s="2"/>
      <c r="K26" s="2"/>
      <c r="L26" s="2" t="s">
        <v>22</v>
      </c>
      <c r="M26" s="2"/>
      <c r="N26" s="2"/>
      <c r="O26" s="2"/>
      <c r="P26" s="2"/>
      <c r="Q26" s="2">
        <v>292.88780420775294</v>
      </c>
      <c r="R26" s="2"/>
      <c r="S26" s="2"/>
      <c r="T26" s="2"/>
      <c r="U26" s="2"/>
      <c r="V26" s="2"/>
      <c r="W26" s="2" t="s">
        <v>22</v>
      </c>
      <c r="X26" s="2"/>
      <c r="Y26" s="2"/>
      <c r="Z26" s="2"/>
      <c r="AA26" s="2">
        <f>(+F26/Q26)*100</f>
        <v>41.796365045691907</v>
      </c>
      <c r="AB26" s="2"/>
      <c r="AC26" s="2"/>
      <c r="AD26" s="2"/>
      <c r="AE26" s="2"/>
    </row>
    <row r="27" spans="1:32" x14ac:dyDescent="0.35">
      <c r="A27" s="2" t="s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 t="s">
        <v>23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23</v>
      </c>
      <c r="X27" s="2"/>
      <c r="Y27" s="2"/>
      <c r="Z27" s="2"/>
      <c r="AA27" s="2"/>
      <c r="AB27" s="2"/>
      <c r="AC27" s="2"/>
      <c r="AD27" s="2"/>
      <c r="AE27" s="2"/>
    </row>
    <row r="28" spans="1:32" x14ac:dyDescent="0.35">
      <c r="A28" s="2" t="s">
        <v>24</v>
      </c>
      <c r="B28" s="2"/>
      <c r="C28" s="2"/>
      <c r="D28" s="2">
        <v>88.970915422083252</v>
      </c>
      <c r="E28" s="2">
        <v>36.437223566397996</v>
      </c>
      <c r="F28" s="2"/>
      <c r="G28" s="2">
        <v>43.621737739384791</v>
      </c>
      <c r="H28" s="2"/>
      <c r="I28" s="2">
        <v>53.3200398729158</v>
      </c>
      <c r="J28" s="2"/>
      <c r="K28" s="2">
        <v>77</v>
      </c>
      <c r="L28" s="2" t="s">
        <v>24</v>
      </c>
      <c r="M28" s="2"/>
      <c r="N28" s="2"/>
      <c r="O28" s="2">
        <v>719.10192891763802</v>
      </c>
      <c r="P28" s="2">
        <v>363.1200973970935</v>
      </c>
      <c r="Q28" s="2"/>
      <c r="R28" s="2">
        <v>368.44619432854734</v>
      </c>
      <c r="S28" s="2"/>
      <c r="T28" s="2">
        <v>371.28642411576067</v>
      </c>
      <c r="U28" s="2"/>
      <c r="V28" s="2">
        <v>373</v>
      </c>
      <c r="W28" s="2" t="s">
        <v>24</v>
      </c>
      <c r="X28" s="2"/>
      <c r="Y28" s="2"/>
      <c r="Z28" s="2">
        <f>(+E28/P28)*100</f>
        <v>10.034482758620687</v>
      </c>
      <c r="AA28" s="2"/>
      <c r="AB28" s="2">
        <f>(+G28/R28)*100</f>
        <v>11.839378017971013</v>
      </c>
      <c r="AC28" s="2"/>
      <c r="AD28" s="2">
        <f>(+I28/T28)*100</f>
        <v>14.36089132531588</v>
      </c>
      <c r="AE28" s="2"/>
      <c r="AF28" s="2">
        <f>(+K28/V28)*100</f>
        <v>20.64343163538874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NYC</vt:lpstr>
      <vt:lpstr>others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David</cp:lastModifiedBy>
  <dcterms:created xsi:type="dcterms:W3CDTF">2023-06-25T11:41:50Z</dcterms:created>
  <dcterms:modified xsi:type="dcterms:W3CDTF">2024-06-25T16:03:37Z</dcterms:modified>
</cp:coreProperties>
</file>